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3920" windowHeight="9396" activeTab="0"/>
  </bookViews>
  <sheets>
    <sheet name="Дод 1" sheetId="1" r:id="rId1"/>
    <sheet name="дод 2" sheetId="2" r:id="rId2"/>
    <sheet name="дод 3" sheetId="3" r:id="rId3"/>
  </sheets>
  <definedNames>
    <definedName name="_xlfn.AGGREGATE" hidden="1">#NAME?</definedName>
    <definedName name="_xlnm.Print_Titles" localSheetId="2">'дод 3'!$8:$14</definedName>
    <definedName name="_xlnm.Print_Area" localSheetId="2">'дод 3'!$A$1:$Q$95</definedName>
  </definedNames>
  <calcPr fullCalcOnLoad="1"/>
</workbook>
</file>

<file path=xl/sharedStrings.xml><?xml version="1.0" encoding="utf-8"?>
<sst xmlns="http://schemas.openxmlformats.org/spreadsheetml/2006/main" count="285" uniqueCount="205">
  <si>
    <t>(грн.)</t>
  </si>
  <si>
    <t>РАЗОМ</t>
  </si>
  <si>
    <t>1000000</t>
  </si>
  <si>
    <t>1010000</t>
  </si>
  <si>
    <t xml:space="preserve">Багатопрофільна стаціонарна медична допомога населенню </t>
  </si>
  <si>
    <r>
      <t xml:space="preserve">Районна рада </t>
    </r>
    <r>
      <rPr>
        <i/>
        <sz val="12"/>
        <rFont val="Times New Roman"/>
        <family val="1"/>
      </rPr>
      <t>(головний розпорядник)</t>
    </r>
  </si>
  <si>
    <r>
      <t xml:space="preserve">Районна рада </t>
    </r>
    <r>
      <rPr>
        <i/>
        <sz val="12"/>
        <rFont val="Times New Roman"/>
        <family val="1"/>
      </rPr>
      <t>(відповідальний виконавець)</t>
    </r>
  </si>
  <si>
    <r>
      <t xml:space="preserve">Райдержадміністрація </t>
    </r>
    <r>
      <rPr>
        <i/>
        <sz val="12"/>
        <rFont val="Times New Roman"/>
        <family val="1"/>
      </rPr>
      <t>(головний розпорядник)</t>
    </r>
  </si>
  <si>
    <r>
      <t xml:space="preserve">Райдержадміністрація </t>
    </r>
    <r>
      <rPr>
        <i/>
        <sz val="12"/>
        <rFont val="Times New Roman"/>
        <family val="1"/>
      </rPr>
      <t>(відповідальний виконавець)</t>
    </r>
  </si>
  <si>
    <r>
      <t xml:space="preserve">Управління  соціального захисту населення  райдержадміністрації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</si>
  <si>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Управління  соціального захисту населення  райдержадміністрації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</si>
  <si>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 xml:space="preserve">Фінансове управління  райдержадміністрації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</si>
  <si>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Фінансове управління  райдержадміністрації </t>
    </r>
    <r>
      <rPr>
        <i/>
        <sz val="12"/>
        <rFont val="Times New Roman"/>
        <family val="1"/>
      </rPr>
      <t>(відповідальний виконавець)</t>
    </r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</si>
  <si>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</si>
  <si>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Резервний фонд </t>
  </si>
  <si>
    <t>Всього видатків</t>
  </si>
  <si>
    <t>0960</t>
  </si>
  <si>
    <t>0990</t>
  </si>
  <si>
    <t>0731</t>
  </si>
  <si>
    <t>0763</t>
  </si>
  <si>
    <t>1040</t>
  </si>
  <si>
    <t>до рішення районної ради</t>
  </si>
  <si>
    <t>0921</t>
  </si>
  <si>
    <t>в т.ч. медична субвенція</t>
  </si>
  <si>
    <t>1010</t>
  </si>
  <si>
    <t>1020</t>
  </si>
  <si>
    <t>0828</t>
  </si>
  <si>
    <t>0824</t>
  </si>
  <si>
    <t>0829</t>
  </si>
  <si>
    <t>Усього</t>
  </si>
  <si>
    <t>0180</t>
  </si>
  <si>
    <t>Загальний фонд</t>
  </si>
  <si>
    <t>Спеціальний фонд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</si>
  <si>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</si>
  <si>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</si>
  <si>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</si>
  <si>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</si>
  <si>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</si>
  <si>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</si>
  <si>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</si>
  <si>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0100000</t>
  </si>
  <si>
    <t>01</t>
  </si>
  <si>
    <t>0133</t>
  </si>
  <si>
    <t>0110150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</si>
  <si>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</si>
  <si>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</si>
  <si>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0200000</t>
  </si>
  <si>
    <t>02</t>
  </si>
  <si>
    <t>0210000</t>
  </si>
  <si>
    <t>0213121</t>
  </si>
  <si>
    <t>Утримання та забезпечення діяльності центрів соціальних служб для сім'ї, дітей та молоді</t>
  </si>
  <si>
    <t>0600000</t>
  </si>
  <si>
    <t>0610000</t>
  </si>
  <si>
    <t>06</t>
  </si>
  <si>
    <t>0611020</t>
  </si>
  <si>
    <t>0611090</t>
  </si>
  <si>
    <t>0611150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</si>
  <si>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</si>
  <si>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</si>
  <si>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 </t>
  </si>
  <si>
    <t>0800000</t>
  </si>
  <si>
    <t>0810000</t>
  </si>
  <si>
    <t>08</t>
  </si>
  <si>
    <t>0813104</t>
  </si>
  <si>
    <t>0813160</t>
  </si>
  <si>
    <t>1014030</t>
  </si>
  <si>
    <t>Забезпечення діяльності бібліотек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</si>
  <si>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</si>
  <si>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</si>
  <si>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1011100</t>
  </si>
  <si>
    <t>3700000</t>
  </si>
  <si>
    <t>3710000</t>
  </si>
  <si>
    <t>3718700</t>
  </si>
  <si>
    <t>3719150</t>
  </si>
  <si>
    <t>в т.ч. субвенція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діабет для відшкодування вартості препаратів інсуліну)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</si>
  <si>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</si>
  <si>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</si>
  <si>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</si>
  <si>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</si>
  <si>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</si>
  <si>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</si>
  <si>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0813171</t>
  </si>
  <si>
    <t>1014081</t>
  </si>
  <si>
    <t>Забезпечення діяльності інших закладів в галузі культури і мистецтва</t>
  </si>
  <si>
    <t xml:space="preserve">Інші  дотації з місцевого бюджету </t>
  </si>
  <si>
    <t>0116090</t>
  </si>
  <si>
    <t>6090</t>
  </si>
  <si>
    <t>0640</t>
  </si>
  <si>
    <t>Інша діяльність у сфері житлово-комунального господарства</t>
  </si>
  <si>
    <t xml:space="preserve"> за рахунок освітньої субвенції з державного бюджету</t>
  </si>
  <si>
    <t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</si>
  <si>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</si>
  <si>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усього</t>
  </si>
  <si>
    <t>1</t>
  </si>
  <si>
    <t>3</t>
  </si>
  <si>
    <t>у тому числі бюджет розвитку</t>
  </si>
  <si>
    <t>0117630</t>
  </si>
  <si>
    <t>7630</t>
  </si>
  <si>
    <t>0470</t>
  </si>
  <si>
    <t>Реалізація програм і заходів в галузі зовнішньоекономічної діяльності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</si>
  <si>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</si>
  <si>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</si>
  <si>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</si>
  <si>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0611010</t>
  </si>
  <si>
    <t>0910</t>
  </si>
  <si>
    <t>Надання дошкільної освіти</t>
  </si>
  <si>
    <t>0813242</t>
  </si>
  <si>
    <t>1090</t>
  </si>
  <si>
    <t>Інші заходи у сфері соціального захисту і соціального забезпечення</t>
  </si>
  <si>
    <t>1014082</t>
  </si>
  <si>
    <t>Інші заходи в галузі культури і мистецтва</t>
  </si>
  <si>
    <t>0218220</t>
  </si>
  <si>
    <t>0380</t>
  </si>
  <si>
    <t>Заходи та роботи з мобілізаційної підготовки місцевого значення</t>
  </si>
  <si>
    <t>(код бюджету)</t>
  </si>
  <si>
    <t>07308200000</t>
  </si>
  <si>
    <r>
      <t xml:space="preserve">Сектор освіти райдержадміністрації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</si>
  <si>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 xml:space="preserve">Сектор освіти райдержадміністрації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</si>
  <si>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Сектор культури, молоді та сорту райдержадміністрації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</si>
  <si>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Сектор культури, молоді та спорту райдержадміністрації </t>
    </r>
    <r>
      <rPr>
        <i/>
        <sz val="12"/>
        <rFont val="Times New Roman"/>
        <family val="1"/>
      </rPr>
      <t>(відповідальний виконавець)</t>
    </r>
  </si>
  <si>
    <t>0117680</t>
  </si>
  <si>
    <t>7680</t>
  </si>
  <si>
    <t>0490</t>
  </si>
  <si>
    <t>Членські внески до асоціацій оганів місцевого самоврядування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</si>
  <si>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</si>
  <si>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</si>
  <si>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</si>
  <si>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0611170</t>
  </si>
  <si>
    <t>Забезпечення діяльності інклюзивно-ресурсних центрів</t>
  </si>
  <si>
    <t>0212010</t>
  </si>
  <si>
    <t>0212111</t>
  </si>
  <si>
    <t>0212144</t>
  </si>
  <si>
    <t>3719750</t>
  </si>
  <si>
    <t>Субвенція з місцевого бюджету на співфінансування інвестиційних проектів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</si>
  <si>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</si>
  <si>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</si>
  <si>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</si>
  <si>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</si>
  <si>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0213242</t>
  </si>
  <si>
    <t>Зміни до розподілу видатків районного бюджету на 2020 рік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</si>
  <si>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</si>
  <si>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</si>
  <si>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Надання загальної середньої освіти закладами загальної середньої освіти (в тому числі з дошкільнимипідрозділами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</si>
  <si>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</si>
  <si>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 xml:space="preserve">Методичне забезпечення діяльності закладів освіти </t>
  </si>
  <si>
    <t>Надання спеціальної освіти  мистецькими школами</t>
  </si>
  <si>
    <t>0217367</t>
  </si>
  <si>
    <t>Виконання інвестиційних проектів в рамках реалізації заходів, спрямованих на розвиток системи охорони здоров‘я у сільській місцевості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</si>
  <si>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</si>
  <si>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</si>
  <si>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</si>
  <si>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3719800</t>
  </si>
  <si>
    <t>в т.ч. за рахунок субвенції з державного бюджету на здійснення заходів щодо соціально-економічного розвитку окремих територій</t>
  </si>
  <si>
    <t>в т.ч. за рахунок субвенції з місцевого бюджету на реалізацію заходів, спрямованих на розвиток системи охорони здоров‘я у сільській місцевості за рахунок відповідної субвенції з державного бюджету</t>
  </si>
  <si>
    <t>Розподіл видатків районного бюджету на 2020 рік (із змінами)</t>
  </si>
  <si>
    <t>3719730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</si>
  <si>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</si>
  <si>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0813035</t>
  </si>
  <si>
    <t>1070</t>
  </si>
  <si>
    <t>Компенсаційні виплати за пільговий проїзд окремих категорій громадян на залізничному транспорті</t>
  </si>
  <si>
    <t xml:space="preserve"> за рахунок субвенції з місцевого бюджету на здійснення підтримки окремих закладів та заходів у системі охорони здоров‘я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</si>
  <si>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</si>
  <si>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3719770</t>
  </si>
  <si>
    <t>Інші субвенції з місцевого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</si>
  <si>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</si>
  <si>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</si>
  <si>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</si>
  <si>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</si>
  <si>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0611180</t>
  </si>
  <si>
    <t xml:space="preserve">Виконання заходів в рамках реалізації програми "Спроможна школа для кращих результатів" </t>
  </si>
  <si>
    <t xml:space="preserve">від                  № 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</si>
  <si>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</si>
  <si>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0210191</t>
  </si>
  <si>
    <t>0191</t>
  </si>
  <si>
    <t>0160</t>
  </si>
  <si>
    <t>Проведення місцевих виборів</t>
  </si>
  <si>
    <t>за рахунок субвенції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</si>
  <si>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3719620</t>
  </si>
  <si>
    <t>0213112</t>
  </si>
  <si>
    <t>Заходи державної політики з питань дітей та їх соціального захисту</t>
  </si>
  <si>
    <t xml:space="preserve">від                    № </t>
  </si>
  <si>
    <t>Додаток 1</t>
  </si>
  <si>
    <t>Всього доходів</t>
  </si>
  <si>
    <t>Субвенції з місцевих бюджетів іншим місцевим бюджетам</t>
  </si>
  <si>
    <t>Від органів державного управління</t>
  </si>
  <si>
    <r>
      <t>Офіційні трансферти</t>
    </r>
    <r>
      <rPr>
        <sz val="14"/>
        <rFont val="Times New Roman"/>
        <family val="1"/>
      </rPr>
      <t xml:space="preserve"> </t>
    </r>
  </si>
  <si>
    <t>у т.ч. бюджет розвитку</t>
  </si>
  <si>
    <t xml:space="preserve">Загальний фонд </t>
  </si>
  <si>
    <t>Найменування згідно з класифікацією доходів бюджету</t>
  </si>
  <si>
    <t>Код</t>
  </si>
  <si>
    <t>Зміни до доходів районного бюджету на 2020 рік</t>
  </si>
  <si>
    <t xml:space="preserve">від                        № </t>
  </si>
  <si>
    <t>в т.ч.:за рахунок субвенції з місцевого бюджету на соціально-економічний розвиток Закарпатської області за рахунок відповідної субвенції з державного бюджету</t>
  </si>
  <si>
    <t>Додаток 3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</si>
  <si>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</si>
  <si>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Додаток 2</t>
  </si>
  <si>
    <t>(в межах змін до обсягу міжбюджетних трансфертів)</t>
  </si>
  <si>
    <t>Зміни до розподілу видатків районного бюджету на 2020 рік за головними розпорядниками коштів в межах змін обсягу міжбюджетних трансфертів</t>
  </si>
  <si>
    <t xml:space="preserve">Ю.В.Фрінцко    </t>
  </si>
  <si>
    <t xml:space="preserve">                                                                                                           </t>
  </si>
  <si>
    <r>
      <t xml:space="preserve">  </t>
    </r>
    <r>
      <rPr>
        <b/>
        <sz val="12"/>
        <rFont val="Times New Roman"/>
        <family val="1"/>
      </rPr>
      <t xml:space="preserve"> Голова ради </t>
    </r>
  </si>
  <si>
    <t xml:space="preserve">     Голова ради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</si>
  <si>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Ю.В.Фрінцко</t>
  </si>
  <si>
    <t xml:space="preserve">Голова ради </t>
  </si>
  <si>
    <t xml:space="preserve">                            Ю.В.Фрінцко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</si>
</sst>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_ ;[Red]\-0\ "/>
    <numFmt numFmtId="218" formatCode="#,##0.000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i/>
      <sz val="10"/>
      <name val="Arial Cyr"/>
      <family val="0"/>
    </font>
    <font>
      <sz val="11"/>
      <name val="Arial Cyr"/>
      <family val="0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4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1" applyNumberFormat="0" applyAlignment="0" applyProtection="0"/>
    <xf numFmtId="0" fontId="8" fillId="9" borderId="2" applyNumberFormat="0" applyAlignment="0" applyProtection="0"/>
    <xf numFmtId="0" fontId="9" fillId="29" borderId="3" applyNumberFormat="0" applyAlignment="0" applyProtection="0"/>
    <xf numFmtId="0" fontId="16" fillId="29" borderId="2" applyNumberFormat="0" applyAlignment="0" applyProtection="0"/>
    <xf numFmtId="0" fontId="24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0" fillId="0" borderId="0">
      <alignment vertical="top"/>
      <protection/>
    </xf>
    <xf numFmtId="0" fontId="58" fillId="0" borderId="7" applyNumberFormat="0" applyFill="0" applyAlignment="0" applyProtection="0"/>
    <xf numFmtId="0" fontId="13" fillId="0" borderId="8" applyNumberFormat="0" applyFill="0" applyAlignment="0" applyProtection="0"/>
    <xf numFmtId="0" fontId="59" fillId="31" borderId="9" applyNumberFormat="0" applyAlignment="0" applyProtection="0"/>
    <xf numFmtId="0" fontId="11" fillId="32" borderId="10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61" fillId="33" borderId="1" applyNumberFormat="0" applyAlignment="0" applyProtection="0"/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7" fillId="4" borderId="0" applyNumberFormat="0" applyBorder="0" applyAlignment="0" applyProtection="0"/>
    <xf numFmtId="0" fontId="63" fillId="34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12" applyNumberFormat="0" applyFont="0" applyAlignment="0" applyProtection="0"/>
    <xf numFmtId="0" fontId="0" fillId="35" borderId="13" applyNumberFormat="0" applyFont="0" applyAlignment="0" applyProtection="0"/>
    <xf numFmtId="199" fontId="1" fillId="0" borderId="0" applyFont="0" applyFill="0" applyBorder="0" applyAlignment="0" applyProtection="0"/>
    <xf numFmtId="0" fontId="64" fillId="33" borderId="14" applyNumberFormat="0" applyAlignment="0" applyProtection="0"/>
    <xf numFmtId="0" fontId="19" fillId="0" borderId="15" applyNumberFormat="0" applyFill="0" applyAlignment="0" applyProtection="0"/>
    <xf numFmtId="0" fontId="65" fillId="36" borderId="0" applyNumberFormat="0" applyBorder="0" applyAlignment="0" applyProtection="0"/>
    <xf numFmtId="0" fontId="21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8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2" fontId="23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2" fontId="23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36" fillId="0" borderId="0" xfId="0" applyFont="1" applyAlignment="1">
      <alignment/>
    </xf>
    <xf numFmtId="0" fontId="22" fillId="0" borderId="0" xfId="0" applyFont="1" applyAlignment="1">
      <alignment/>
    </xf>
    <xf numFmtId="0" fontId="35" fillId="0" borderId="0" xfId="0" applyFont="1" applyAlignment="1">
      <alignment/>
    </xf>
    <xf numFmtId="49" fontId="0" fillId="37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16" xfId="0" applyNumberFormat="1" applyFont="1" applyBorder="1" applyAlignment="1">
      <alignment horizontal="center" vertical="center"/>
    </xf>
    <xf numFmtId="0" fontId="20" fillId="0" borderId="18" xfId="0" applyFont="1" applyBorder="1" applyAlignment="1" quotePrefix="1">
      <alignment horizontal="center" vertical="center"/>
    </xf>
    <xf numFmtId="49" fontId="20" fillId="0" borderId="18" xfId="0" applyNumberFormat="1" applyFont="1" applyBorder="1" applyAlignment="1" quotePrefix="1">
      <alignment horizontal="center" vertical="center"/>
    </xf>
    <xf numFmtId="12" fontId="20" fillId="0" borderId="16" xfId="0" applyNumberFormat="1" applyFont="1" applyBorder="1" applyAlignment="1">
      <alignment vertical="center" wrapText="1"/>
    </xf>
    <xf numFmtId="49" fontId="28" fillId="0" borderId="16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 wrapText="1"/>
    </xf>
    <xf numFmtId="12" fontId="28" fillId="0" borderId="16" xfId="0" applyNumberFormat="1" applyFont="1" applyBorder="1" applyAlignment="1">
      <alignment vertical="center" wrapText="1"/>
    </xf>
    <xf numFmtId="49" fontId="32" fillId="0" borderId="16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28" fillId="0" borderId="18" xfId="0" applyFont="1" applyBorder="1" applyAlignment="1" quotePrefix="1">
      <alignment horizontal="center" vertical="center"/>
    </xf>
    <xf numFmtId="49" fontId="28" fillId="0" borderId="18" xfId="0" applyNumberFormat="1" applyFont="1" applyBorder="1" applyAlignment="1" quotePrefix="1">
      <alignment horizontal="center" vertical="center"/>
    </xf>
    <xf numFmtId="0" fontId="32" fillId="0" borderId="18" xfId="0" applyFont="1" applyBorder="1" applyAlignment="1" quotePrefix="1">
      <alignment horizontal="center" vertical="center"/>
    </xf>
    <xf numFmtId="12" fontId="32" fillId="0" borderId="16" xfId="0" applyNumberFormat="1" applyFont="1" applyBorder="1" applyAlignment="1">
      <alignment vertical="center" wrapText="1"/>
    </xf>
    <xf numFmtId="49" fontId="28" fillId="0" borderId="16" xfId="0" applyNumberFormat="1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2" fontId="28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7" borderId="16" xfId="0" applyFill="1" applyBorder="1" applyAlignment="1">
      <alignment horizontal="center" vertical="center" wrapText="1"/>
    </xf>
    <xf numFmtId="0" fontId="20" fillId="37" borderId="16" xfId="0" applyFont="1" applyFill="1" applyBorder="1" applyAlignment="1">
      <alignment vertical="center"/>
    </xf>
    <xf numFmtId="12" fontId="20" fillId="37" borderId="16" xfId="0" applyNumberFormat="1" applyFont="1" applyFill="1" applyBorder="1" applyAlignment="1">
      <alignment vertical="center" wrapText="1"/>
    </xf>
    <xf numFmtId="49" fontId="20" fillId="0" borderId="18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justify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2" fontId="20" fillId="0" borderId="17" xfId="0" applyNumberFormat="1" applyFont="1" applyBorder="1" applyAlignment="1">
      <alignment vertical="center"/>
    </xf>
    <xf numFmtId="2" fontId="20" fillId="37" borderId="16" xfId="0" applyNumberFormat="1" applyFont="1" applyFill="1" applyBorder="1" applyAlignment="1">
      <alignment vertical="center"/>
    </xf>
    <xf numFmtId="2" fontId="28" fillId="0" borderId="17" xfId="0" applyNumberFormat="1" applyFont="1" applyBorder="1" applyAlignment="1">
      <alignment vertical="center"/>
    </xf>
    <xf numFmtId="2" fontId="28" fillId="0" borderId="16" xfId="0" applyNumberFormat="1" applyFont="1" applyBorder="1" applyAlignment="1">
      <alignment vertical="center"/>
    </xf>
    <xf numFmtId="2" fontId="32" fillId="0" borderId="17" xfId="0" applyNumberFormat="1" applyFont="1" applyBorder="1" applyAlignment="1">
      <alignment vertical="center"/>
    </xf>
    <xf numFmtId="2" fontId="20" fillId="37" borderId="16" xfId="0" applyNumberFormat="1" applyFont="1" applyFill="1" applyBorder="1" applyAlignment="1">
      <alignment/>
    </xf>
    <xf numFmtId="2" fontId="32" fillId="0" borderId="16" xfId="0" applyNumberFormat="1" applyFont="1" applyBorder="1" applyAlignment="1">
      <alignment vertical="center"/>
    </xf>
    <xf numFmtId="2" fontId="33" fillId="37" borderId="16" xfId="0" applyNumberFormat="1" applyFont="1" applyFill="1" applyBorder="1" applyAlignment="1">
      <alignment vertical="center"/>
    </xf>
    <xf numFmtId="2" fontId="20" fillId="37" borderId="16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28" fillId="0" borderId="16" xfId="0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8" fillId="37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37" borderId="19" xfId="0" applyFill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12" fontId="28" fillId="0" borderId="16" xfId="0" applyNumberFormat="1" applyFont="1" applyBorder="1" applyAlignment="1">
      <alignment horizontal="left" vertical="center" wrapText="1"/>
    </xf>
    <xf numFmtId="12" fontId="32" fillId="0" borderId="16" xfId="0" applyNumberFormat="1" applyFont="1" applyBorder="1" applyAlignment="1">
      <alignment horizontal="left" vertical="center" wrapText="1"/>
    </xf>
    <xf numFmtId="49" fontId="28" fillId="37" borderId="18" xfId="0" applyNumberFormat="1" applyFont="1" applyFill="1" applyBorder="1" applyAlignment="1" applyProtection="1">
      <alignment horizontal="center" vertical="center" wrapText="1"/>
      <protection/>
    </xf>
    <xf numFmtId="2" fontId="33" fillId="0" borderId="17" xfId="0" applyNumberFormat="1" applyFont="1" applyBorder="1" applyAlignment="1">
      <alignment vertical="center"/>
    </xf>
    <xf numFmtId="0" fontId="28" fillId="0" borderId="21" xfId="0" applyFont="1" applyBorder="1" applyAlignment="1">
      <alignment wrapText="1"/>
    </xf>
    <xf numFmtId="2" fontId="20" fillId="0" borderId="17" xfId="0" applyNumberFormat="1" applyFont="1" applyBorder="1" applyAlignment="1">
      <alignment vertical="center"/>
    </xf>
    <xf numFmtId="2" fontId="20" fillId="37" borderId="16" xfId="0" applyNumberFormat="1" applyFont="1" applyFill="1" applyBorder="1" applyAlignment="1">
      <alignment horizontal="right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12" fontId="20" fillId="0" borderId="16" xfId="0" applyNumberFormat="1" applyFont="1" applyBorder="1" applyAlignment="1">
      <alignment vertical="center" wrapText="1"/>
    </xf>
    <xf numFmtId="0" fontId="2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41" fillId="0" borderId="0" xfId="0" applyFont="1" applyAlignment="1">
      <alignment/>
    </xf>
    <xf numFmtId="0" fontId="5" fillId="0" borderId="0" xfId="0" applyFont="1" applyFill="1" applyAlignment="1">
      <alignment/>
    </xf>
    <xf numFmtId="3" fontId="4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" fontId="5" fillId="0" borderId="16" xfId="0" applyNumberFormat="1" applyFont="1" applyFill="1" applyBorder="1" applyAlignment="1">
      <alignment vertical="center"/>
    </xf>
    <xf numFmtId="4" fontId="42" fillId="0" borderId="16" xfId="0" applyNumberFormat="1" applyFont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4" fontId="43" fillId="0" borderId="16" xfId="0" applyNumberFormat="1" applyFont="1" applyBorder="1" applyAlignment="1">
      <alignment vertical="center" wrapText="1"/>
    </xf>
    <xf numFmtId="0" fontId="29" fillId="0" borderId="21" xfId="0" applyFont="1" applyBorder="1" applyAlignment="1">
      <alignment wrapText="1"/>
    </xf>
    <xf numFmtId="0" fontId="29" fillId="0" borderId="16" xfId="0" applyFont="1" applyBorder="1" applyAlignment="1">
      <alignment horizontal="right" wrapText="1"/>
    </xf>
    <xf numFmtId="0" fontId="5" fillId="0" borderId="22" xfId="0" applyFont="1" applyBorder="1" applyAlignment="1">
      <alignment wrapText="1"/>
    </xf>
    <xf numFmtId="0" fontId="5" fillId="0" borderId="16" xfId="0" applyFont="1" applyBorder="1" applyAlignment="1">
      <alignment horizontal="right" wrapText="1"/>
    </xf>
    <xf numFmtId="0" fontId="5" fillId="0" borderId="17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29" fillId="0" borderId="16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0" fontId="28" fillId="0" borderId="16" xfId="0" applyFont="1" applyBorder="1" applyAlignment="1">
      <alignment horizontal="center"/>
    </xf>
    <xf numFmtId="0" fontId="29" fillId="0" borderId="24" xfId="0" applyFont="1" applyBorder="1" applyAlignment="1">
      <alignment wrapText="1"/>
    </xf>
    <xf numFmtId="0" fontId="28" fillId="0" borderId="20" xfId="0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/>
    </xf>
    <xf numFmtId="2" fontId="28" fillId="0" borderId="20" xfId="0" applyNumberFormat="1" applyFont="1" applyBorder="1" applyAlignment="1">
      <alignment horizontal="center"/>
    </xf>
    <xf numFmtId="2" fontId="28" fillId="0" borderId="20" xfId="0" applyNumberFormat="1" applyFont="1" applyBorder="1" applyAlignment="1">
      <alignment horizontal="right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49" fontId="38" fillId="0" borderId="0" xfId="0" applyNumberFormat="1" applyFont="1" applyFill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7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18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34" fillId="37" borderId="16" xfId="0" applyNumberFormat="1" applyFont="1" applyFill="1" applyBorder="1" applyAlignment="1" applyProtection="1">
      <alignment horizontal="center" vertical="center" wrapText="1"/>
      <protection/>
    </xf>
    <xf numFmtId="49" fontId="34" fillId="37" borderId="19" xfId="0" applyNumberFormat="1" applyFont="1" applyFill="1" applyBorder="1" applyAlignment="1" applyProtection="1">
      <alignment horizontal="center" vertical="center" wrapText="1"/>
      <protection/>
    </xf>
    <xf numFmtId="0" fontId="34" fillId="0" borderId="26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4" fillId="37" borderId="19" xfId="0" applyNumberFormat="1" applyFont="1" applyFill="1" applyBorder="1" applyAlignment="1" applyProtection="1">
      <alignment horizontal="center" vertical="center" wrapText="1"/>
      <protection/>
    </xf>
    <xf numFmtId="0" fontId="4" fillId="37" borderId="26" xfId="0" applyNumberFormat="1" applyFont="1" applyFill="1" applyBorder="1" applyAlignment="1" applyProtection="1">
      <alignment horizontal="center" vertical="center" wrapText="1"/>
      <protection/>
    </xf>
    <xf numFmtId="0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/>
    </xf>
    <xf numFmtId="0" fontId="0" fillId="37" borderId="16" xfId="0" applyFill="1" applyBorder="1" applyAlignment="1">
      <alignment horizontal="center" vertical="center" wrapText="1"/>
    </xf>
    <xf numFmtId="12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49" fontId="2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2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2"/>
  <sheetViews>
    <sheetView showZeros="0" tabSelected="1" zoomScale="55" zoomScaleNormal="55" zoomScalePageLayoutView="0" workbookViewId="0" topLeftCell="A1">
      <selection activeCell="F34" sqref="F34"/>
    </sheetView>
  </sheetViews>
  <sheetFormatPr defaultColWidth="9.5" defaultRowHeight="12.75"/>
  <cols>
    <col min="1" max="1" width="13.5" style="58" customWidth="1"/>
    <col min="2" max="2" width="115.5" style="58" customWidth="1"/>
    <col min="3" max="3" width="22.5" style="58" customWidth="1"/>
    <col min="4" max="4" width="19.83203125" style="58" customWidth="1"/>
    <col min="5" max="5" width="18.33203125" style="58" customWidth="1"/>
    <col min="6" max="6" width="27.16015625" style="58" customWidth="1"/>
    <col min="7" max="7" width="10.5" style="58" bestFit="1" customWidth="1"/>
    <col min="8" max="16384" width="9.5" style="58" customWidth="1"/>
  </cols>
  <sheetData>
    <row r="1" spans="1:6" ht="18">
      <c r="A1" s="85"/>
      <c r="B1" s="85"/>
      <c r="C1" s="85"/>
      <c r="D1" s="85"/>
      <c r="E1" s="113" t="s">
        <v>181</v>
      </c>
      <c r="F1" s="113"/>
    </row>
    <row r="2" spans="1:6" ht="18">
      <c r="A2" s="85"/>
      <c r="B2" s="85"/>
      <c r="C2" s="85"/>
      <c r="D2" s="85"/>
      <c r="E2" s="113" t="s">
        <v>21</v>
      </c>
      <c r="F2" s="113"/>
    </row>
    <row r="3" spans="1:6" ht="21" customHeight="1">
      <c r="A3" s="85"/>
      <c r="B3" s="85"/>
      <c r="C3" s="85"/>
      <c r="D3" s="85"/>
      <c r="E3" s="113" t="s">
        <v>191</v>
      </c>
      <c r="F3" s="113"/>
    </row>
    <row r="4" spans="1:6" ht="21" customHeight="1">
      <c r="A4" s="85"/>
      <c r="B4" s="85"/>
      <c r="C4" s="85"/>
      <c r="D4" s="85"/>
      <c r="E4" s="105"/>
      <c r="F4" s="105"/>
    </row>
    <row r="5" spans="1:6" ht="21" customHeight="1">
      <c r="A5" s="85"/>
      <c r="B5" s="85"/>
      <c r="C5" s="85"/>
      <c r="D5" s="85"/>
      <c r="E5" s="105"/>
      <c r="F5" s="105"/>
    </row>
    <row r="6" spans="1:6" ht="18.75" customHeight="1">
      <c r="A6" s="114" t="s">
        <v>190</v>
      </c>
      <c r="B6" s="114"/>
      <c r="C6" s="114"/>
      <c r="D6" s="114"/>
      <c r="E6" s="114"/>
      <c r="F6" s="114"/>
    </row>
    <row r="7" spans="1:6" ht="18.75" customHeight="1">
      <c r="A7" s="104"/>
      <c r="B7" s="104"/>
      <c r="C7" s="104"/>
      <c r="D7" s="104"/>
      <c r="E7" s="104"/>
      <c r="F7" s="104"/>
    </row>
    <row r="8" spans="1:6" ht="18.75" customHeight="1">
      <c r="A8" s="116" t="s">
        <v>115</v>
      </c>
      <c r="B8" s="117"/>
      <c r="C8" s="104"/>
      <c r="D8" s="104"/>
      <c r="E8" s="104"/>
      <c r="F8" s="104"/>
    </row>
    <row r="9" spans="1:6" ht="18.75" customHeight="1">
      <c r="A9" s="118" t="s">
        <v>114</v>
      </c>
      <c r="B9" s="119"/>
      <c r="C9" s="104"/>
      <c r="D9" s="104"/>
      <c r="E9" s="104"/>
      <c r="F9" s="103" t="s">
        <v>0</v>
      </c>
    </row>
    <row r="10" spans="1:6" ht="12.75" customHeight="1">
      <c r="A10" s="85"/>
      <c r="B10" s="85"/>
      <c r="C10" s="85"/>
      <c r="D10" s="85"/>
      <c r="E10" s="85"/>
      <c r="F10" s="85"/>
    </row>
    <row r="11" spans="1:6" ht="21" customHeight="1">
      <c r="A11" s="120" t="s">
        <v>189</v>
      </c>
      <c r="B11" s="121" t="s">
        <v>188</v>
      </c>
      <c r="C11" s="122" t="s">
        <v>29</v>
      </c>
      <c r="D11" s="112" t="s">
        <v>187</v>
      </c>
      <c r="E11" s="112" t="s">
        <v>32</v>
      </c>
      <c r="F11" s="112"/>
    </row>
    <row r="12" spans="1:6" ht="36.75" customHeight="1">
      <c r="A12" s="120"/>
      <c r="B12" s="121"/>
      <c r="C12" s="123"/>
      <c r="D12" s="112"/>
      <c r="E12" s="99" t="s">
        <v>29</v>
      </c>
      <c r="F12" s="99" t="s">
        <v>186</v>
      </c>
    </row>
    <row r="13" spans="1:6" ht="36.75" customHeight="1">
      <c r="A13" s="102">
        <v>1</v>
      </c>
      <c r="B13" s="101">
        <v>2</v>
      </c>
      <c r="C13" s="100">
        <v>3</v>
      </c>
      <c r="D13" s="99">
        <v>4</v>
      </c>
      <c r="E13" s="99">
        <v>5</v>
      </c>
      <c r="F13" s="99">
        <v>6</v>
      </c>
    </row>
    <row r="14" spans="1:6" ht="36.75" customHeight="1">
      <c r="A14" s="98">
        <v>40000000</v>
      </c>
      <c r="B14" s="95" t="s">
        <v>185</v>
      </c>
      <c r="C14" s="87">
        <f>D14+E14</f>
        <v>-3700</v>
      </c>
      <c r="D14" s="87">
        <f>D15</f>
        <v>-3700</v>
      </c>
      <c r="E14" s="87">
        <f>E15</f>
        <v>0</v>
      </c>
      <c r="F14" s="87">
        <f>F15</f>
        <v>0</v>
      </c>
    </row>
    <row r="15" spans="1:6" ht="36.75" customHeight="1">
      <c r="A15" s="98">
        <v>41000000</v>
      </c>
      <c r="B15" s="97" t="s">
        <v>184</v>
      </c>
      <c r="C15" s="87">
        <f>D15+E15</f>
        <v>-3700</v>
      </c>
      <c r="D15" s="87">
        <f>D18+D16</f>
        <v>-3700</v>
      </c>
      <c r="E15" s="87">
        <f>E18+E16</f>
        <v>0</v>
      </c>
      <c r="F15" s="87">
        <f>F18+F16</f>
        <v>0</v>
      </c>
    </row>
    <row r="16" spans="1:6" ht="36.75" customHeight="1">
      <c r="A16" s="96">
        <v>41050000</v>
      </c>
      <c r="B16" s="95" t="s">
        <v>183</v>
      </c>
      <c r="C16" s="87">
        <f>C17</f>
        <v>-3700</v>
      </c>
      <c r="D16" s="87">
        <f>D17</f>
        <v>-3700</v>
      </c>
      <c r="E16" s="87">
        <f>E17</f>
        <v>0</v>
      </c>
      <c r="F16" s="87">
        <f>F17</f>
        <v>0</v>
      </c>
    </row>
    <row r="17" spans="1:6" ht="42" customHeight="1">
      <c r="A17" s="92">
        <v>41054900</v>
      </c>
      <c r="B17" s="107" t="s">
        <v>194</v>
      </c>
      <c r="C17" s="87">
        <v>-3700</v>
      </c>
      <c r="D17" s="90">
        <v>-3700</v>
      </c>
      <c r="E17" s="87"/>
      <c r="F17" s="87"/>
    </row>
    <row r="18" spans="1:6" ht="37.5" customHeight="1" hidden="1">
      <c r="A18" s="94"/>
      <c r="B18" s="93"/>
      <c r="C18" s="87"/>
      <c r="D18" s="87"/>
      <c r="E18" s="87">
        <f>E19</f>
        <v>0</v>
      </c>
      <c r="F18" s="87">
        <f>F19</f>
        <v>0</v>
      </c>
    </row>
    <row r="19" spans="1:6" ht="36" customHeight="1" hidden="1">
      <c r="A19" s="92"/>
      <c r="B19" s="91"/>
      <c r="C19" s="87"/>
      <c r="D19" s="90"/>
      <c r="E19" s="90"/>
      <c r="F19" s="90"/>
    </row>
    <row r="20" spans="1:6" ht="31.5" customHeight="1">
      <c r="A20" s="89"/>
      <c r="B20" s="88" t="s">
        <v>182</v>
      </c>
      <c r="C20" s="87">
        <f>D20+E20</f>
        <v>-3700</v>
      </c>
      <c r="D20" s="86">
        <f>D14</f>
        <v>-3700</v>
      </c>
      <c r="E20" s="86">
        <f>E14</f>
        <v>0</v>
      </c>
      <c r="F20" s="86">
        <f>F14</f>
        <v>0</v>
      </c>
    </row>
    <row r="21" spans="1:6" s="76" customFormat="1" ht="18">
      <c r="A21" s="78"/>
      <c r="B21" s="78"/>
      <c r="C21" s="78"/>
      <c r="D21" s="78"/>
      <c r="E21" s="78"/>
      <c r="F21" s="78"/>
    </row>
    <row r="22" spans="1:6" ht="18">
      <c r="A22" s="85"/>
      <c r="B22" s="82"/>
      <c r="C22" s="82"/>
      <c r="D22" s="84"/>
      <c r="E22" s="82"/>
      <c r="F22" s="82"/>
    </row>
    <row r="23" s="78" customFormat="1" ht="18">
      <c r="C23" s="83"/>
    </row>
    <row r="24" spans="1:13" s="79" customFormat="1" ht="21.75" customHeight="1">
      <c r="A24" s="115" t="s">
        <v>201</v>
      </c>
      <c r="B24" s="150"/>
      <c r="C24" s="55"/>
      <c r="D24" s="115" t="s">
        <v>202</v>
      </c>
      <c r="E24" s="115"/>
      <c r="F24" s="115"/>
      <c r="G24" s="58"/>
      <c r="H24" s="58"/>
      <c r="I24" s="58"/>
      <c r="J24" s="81"/>
      <c r="K24" s="81"/>
      <c r="M24" s="80"/>
    </row>
    <row r="25" spans="1:6" s="76" customFormat="1" ht="18">
      <c r="A25" s="78"/>
      <c r="B25" s="78"/>
      <c r="C25" s="78"/>
      <c r="D25" s="78"/>
      <c r="E25" s="78"/>
      <c r="F25" s="78"/>
    </row>
    <row r="26" spans="1:6" s="76" customFormat="1" ht="15">
      <c r="A26" s="77"/>
      <c r="B26" s="77"/>
      <c r="C26" s="77"/>
      <c r="D26" s="77"/>
      <c r="E26" s="77"/>
      <c r="F26" s="77"/>
    </row>
    <row r="27" spans="1:6" s="76" customFormat="1" ht="15">
      <c r="A27" s="77"/>
      <c r="B27" s="77"/>
      <c r="C27" s="77"/>
      <c r="D27" s="77"/>
      <c r="E27" s="77"/>
      <c r="F27" s="77"/>
    </row>
    <row r="28" spans="1:6" s="76" customFormat="1" ht="15">
      <c r="A28" s="77"/>
      <c r="B28" s="77"/>
      <c r="C28" s="77"/>
      <c r="D28" s="77"/>
      <c r="E28" s="77"/>
      <c r="F28" s="77"/>
    </row>
    <row r="29" spans="1:6" s="76" customFormat="1" ht="15">
      <c r="A29" s="77"/>
      <c r="B29" s="77"/>
      <c r="C29" s="77"/>
      <c r="D29" s="77"/>
      <c r="E29" s="77"/>
      <c r="F29" s="77"/>
    </row>
    <row r="30" spans="1:6" s="76" customFormat="1" ht="15">
      <c r="A30" s="77"/>
      <c r="B30" s="77"/>
      <c r="C30" s="77"/>
      <c r="D30" s="77"/>
      <c r="E30" s="77"/>
      <c r="F30" s="77"/>
    </row>
    <row r="31" spans="1:6" s="76" customFormat="1" ht="15">
      <c r="A31" s="77"/>
      <c r="B31" s="77"/>
      <c r="C31" s="77"/>
      <c r="D31" s="77"/>
      <c r="E31" s="77"/>
      <c r="F31" s="77"/>
    </row>
    <row r="32" spans="1:6" s="76" customFormat="1" ht="15">
      <c r="A32" s="77"/>
      <c r="B32" s="77"/>
      <c r="C32" s="77"/>
      <c r="D32" s="77"/>
      <c r="E32" s="77"/>
      <c r="F32" s="77"/>
    </row>
    <row r="33" spans="1:6" s="76" customFormat="1" ht="15">
      <c r="A33" s="77"/>
      <c r="B33" s="77"/>
      <c r="C33" s="77"/>
      <c r="D33" s="77"/>
      <c r="E33" s="77"/>
      <c r="F33" s="77"/>
    </row>
    <row r="34" spans="1:6" s="76" customFormat="1" ht="15">
      <c r="A34" s="77"/>
      <c r="B34" s="77"/>
      <c r="C34" s="77"/>
      <c r="D34" s="77"/>
      <c r="E34" s="77"/>
      <c r="F34" s="77"/>
    </row>
    <row r="35" spans="1:6" s="76" customFormat="1" ht="15">
      <c r="A35" s="77"/>
      <c r="B35" s="77"/>
      <c r="C35" s="77"/>
      <c r="D35" s="77"/>
      <c r="E35" s="77"/>
      <c r="F35" s="77"/>
    </row>
    <row r="36" spans="1:6" s="76" customFormat="1" ht="15">
      <c r="A36" s="77"/>
      <c r="B36" s="77"/>
      <c r="C36" s="77"/>
      <c r="D36" s="77"/>
      <c r="E36" s="77"/>
      <c r="F36" s="77"/>
    </row>
    <row r="37" spans="1:6" s="76" customFormat="1" ht="15">
      <c r="A37" s="77"/>
      <c r="B37" s="77"/>
      <c r="C37" s="77"/>
      <c r="D37" s="77"/>
      <c r="E37" s="77"/>
      <c r="F37" s="77"/>
    </row>
    <row r="38" spans="1:6" s="76" customFormat="1" ht="15">
      <c r="A38" s="77"/>
      <c r="B38" s="77"/>
      <c r="C38" s="77"/>
      <c r="D38" s="77"/>
      <c r="E38" s="77"/>
      <c r="F38" s="77"/>
    </row>
    <row r="39" spans="1:6" s="76" customFormat="1" ht="15">
      <c r="A39" s="77"/>
      <c r="B39" s="77"/>
      <c r="C39" s="77"/>
      <c r="D39" s="77"/>
      <c r="E39" s="77"/>
      <c r="F39" s="77"/>
    </row>
    <row r="40" spans="1:6" s="76" customFormat="1" ht="15">
      <c r="A40" s="77"/>
      <c r="B40" s="77"/>
      <c r="C40" s="77"/>
      <c r="D40" s="77"/>
      <c r="E40" s="77"/>
      <c r="F40" s="77"/>
    </row>
    <row r="41" spans="1:6" s="76" customFormat="1" ht="15">
      <c r="A41" s="77"/>
      <c r="B41" s="77"/>
      <c r="C41" s="77"/>
      <c r="D41" s="77"/>
      <c r="E41" s="77"/>
      <c r="F41" s="77"/>
    </row>
    <row r="42" spans="1:6" s="76" customFormat="1" ht="15">
      <c r="A42" s="77"/>
      <c r="B42" s="77"/>
      <c r="C42" s="77"/>
      <c r="D42" s="77"/>
      <c r="E42" s="77"/>
      <c r="F42" s="77"/>
    </row>
    <row r="43" spans="1:6" s="76" customFormat="1" ht="15">
      <c r="A43" s="77"/>
      <c r="B43" s="77"/>
      <c r="C43" s="77"/>
      <c r="D43" s="77"/>
      <c r="E43" s="77"/>
      <c r="F43" s="77"/>
    </row>
    <row r="44" spans="1:6" s="76" customFormat="1" ht="15">
      <c r="A44" s="77"/>
      <c r="B44" s="77"/>
      <c r="C44" s="77"/>
      <c r="D44" s="77"/>
      <c r="E44" s="77"/>
      <c r="F44" s="77"/>
    </row>
    <row r="45" spans="1:6" s="76" customFormat="1" ht="15">
      <c r="A45" s="77"/>
      <c r="B45" s="77"/>
      <c r="C45" s="77"/>
      <c r="D45" s="77"/>
      <c r="E45" s="77"/>
      <c r="F45" s="77"/>
    </row>
    <row r="46" spans="1:6" s="76" customFormat="1" ht="15">
      <c r="A46" s="77"/>
      <c r="B46" s="77"/>
      <c r="C46" s="77"/>
      <c r="D46" s="77"/>
      <c r="E46" s="77"/>
      <c r="F46" s="77"/>
    </row>
    <row r="47" spans="1:6" s="76" customFormat="1" ht="15">
      <c r="A47" s="77"/>
      <c r="B47" s="77"/>
      <c r="C47" s="77"/>
      <c r="D47" s="77"/>
      <c r="E47" s="77"/>
      <c r="F47" s="77"/>
    </row>
    <row r="48" spans="1:6" s="76" customFormat="1" ht="15">
      <c r="A48" s="77"/>
      <c r="B48" s="77"/>
      <c r="C48" s="77"/>
      <c r="D48" s="77"/>
      <c r="E48" s="77"/>
      <c r="F48" s="77"/>
    </row>
    <row r="49" spans="1:6" s="76" customFormat="1" ht="15">
      <c r="A49" s="77"/>
      <c r="B49" s="77"/>
      <c r="C49" s="77"/>
      <c r="D49" s="77"/>
      <c r="E49" s="77"/>
      <c r="F49" s="77"/>
    </row>
    <row r="50" spans="1:6" s="76" customFormat="1" ht="15">
      <c r="A50" s="77"/>
      <c r="B50" s="77"/>
      <c r="C50" s="77"/>
      <c r="D50" s="77"/>
      <c r="E50" s="77"/>
      <c r="F50" s="77"/>
    </row>
    <row r="51" spans="1:6" s="76" customFormat="1" ht="15">
      <c r="A51" s="77"/>
      <c r="B51" s="77"/>
      <c r="C51" s="77"/>
      <c r="D51" s="77"/>
      <c r="E51" s="77"/>
      <c r="F51" s="77"/>
    </row>
    <row r="52" spans="1:6" s="76" customFormat="1" ht="15">
      <c r="A52" s="77"/>
      <c r="B52" s="77"/>
      <c r="C52" s="77"/>
      <c r="D52" s="77"/>
      <c r="E52" s="77"/>
      <c r="F52" s="77"/>
    </row>
    <row r="53" spans="1:6" s="76" customFormat="1" ht="15">
      <c r="A53" s="77"/>
      <c r="B53" s="77"/>
      <c r="C53" s="77"/>
      <c r="D53" s="77"/>
      <c r="E53" s="77"/>
      <c r="F53" s="77"/>
    </row>
    <row r="54" spans="1:6" s="76" customFormat="1" ht="15">
      <c r="A54" s="77"/>
      <c r="B54" s="77"/>
      <c r="C54" s="77"/>
      <c r="D54" s="77"/>
      <c r="E54" s="77"/>
      <c r="F54" s="77"/>
    </row>
    <row r="55" spans="1:6" s="76" customFormat="1" ht="15">
      <c r="A55" s="77"/>
      <c r="B55" s="77"/>
      <c r="C55" s="77"/>
      <c r="D55" s="77"/>
      <c r="E55" s="77"/>
      <c r="F55" s="77"/>
    </row>
    <row r="56" spans="1:6" s="76" customFormat="1" ht="15">
      <c r="A56" s="77"/>
      <c r="B56" s="77"/>
      <c r="C56" s="77"/>
      <c r="D56" s="77"/>
      <c r="E56" s="77"/>
      <c r="F56" s="77"/>
    </row>
    <row r="57" spans="1:6" s="76" customFormat="1" ht="15">
      <c r="A57" s="77"/>
      <c r="B57" s="77"/>
      <c r="C57" s="77"/>
      <c r="D57" s="77"/>
      <c r="E57" s="77"/>
      <c r="F57" s="77"/>
    </row>
    <row r="58" spans="1:6" s="76" customFormat="1" ht="15">
      <c r="A58" s="77"/>
      <c r="B58" s="77"/>
      <c r="C58" s="77"/>
      <c r="D58" s="77"/>
      <c r="E58" s="77"/>
      <c r="F58" s="77"/>
    </row>
    <row r="59" spans="1:6" s="76" customFormat="1" ht="15">
      <c r="A59" s="77"/>
      <c r="B59" s="77"/>
      <c r="C59" s="77"/>
      <c r="D59" s="77"/>
      <c r="E59" s="77"/>
      <c r="F59" s="77"/>
    </row>
    <row r="60" spans="1:6" s="76" customFormat="1" ht="15">
      <c r="A60" s="77"/>
      <c r="B60" s="77"/>
      <c r="C60" s="77"/>
      <c r="D60" s="77"/>
      <c r="E60" s="77"/>
      <c r="F60" s="77"/>
    </row>
    <row r="61" spans="1:6" s="76" customFormat="1" ht="15">
      <c r="A61" s="77"/>
      <c r="B61" s="77"/>
      <c r="C61" s="77"/>
      <c r="D61" s="77"/>
      <c r="E61" s="77"/>
      <c r="F61" s="77"/>
    </row>
    <row r="62" spans="1:6" s="76" customFormat="1" ht="15">
      <c r="A62" s="77"/>
      <c r="B62" s="77"/>
      <c r="C62" s="77"/>
      <c r="D62" s="77"/>
      <c r="E62" s="77"/>
      <c r="F62" s="77"/>
    </row>
    <row r="63" spans="1:6" s="76" customFormat="1" ht="15">
      <c r="A63" s="77"/>
      <c r="B63" s="77"/>
      <c r="C63" s="77"/>
      <c r="D63" s="77"/>
      <c r="E63" s="77"/>
      <c r="F63" s="77"/>
    </row>
    <row r="64" spans="1:6" s="76" customFormat="1" ht="15">
      <c r="A64" s="77"/>
      <c r="B64" s="77"/>
      <c r="C64" s="77"/>
      <c r="D64" s="77"/>
      <c r="E64" s="77"/>
      <c r="F64" s="77"/>
    </row>
    <row r="65" spans="1:6" s="76" customFormat="1" ht="15">
      <c r="A65" s="77"/>
      <c r="B65" s="77"/>
      <c r="C65" s="77"/>
      <c r="D65" s="77"/>
      <c r="E65" s="77"/>
      <c r="F65" s="77"/>
    </row>
    <row r="66" spans="1:6" s="76" customFormat="1" ht="15">
      <c r="A66" s="77"/>
      <c r="B66" s="77"/>
      <c r="C66" s="77"/>
      <c r="D66" s="77"/>
      <c r="E66" s="77"/>
      <c r="F66" s="77"/>
    </row>
    <row r="67" spans="1:6" s="76" customFormat="1" ht="15">
      <c r="A67" s="77"/>
      <c r="B67" s="77"/>
      <c r="C67" s="77"/>
      <c r="D67" s="77"/>
      <c r="E67" s="77"/>
      <c r="F67" s="77"/>
    </row>
    <row r="68" spans="1:6" s="76" customFormat="1" ht="15">
      <c r="A68" s="77"/>
      <c r="B68" s="77"/>
      <c r="C68" s="77"/>
      <c r="D68" s="77"/>
      <c r="E68" s="77"/>
      <c r="F68" s="77"/>
    </row>
    <row r="69" spans="1:6" s="76" customFormat="1" ht="15">
      <c r="A69" s="77"/>
      <c r="B69" s="77"/>
      <c r="C69" s="77"/>
      <c r="D69" s="77"/>
      <c r="E69" s="77"/>
      <c r="F69" s="77"/>
    </row>
    <row r="70" spans="1:6" s="76" customFormat="1" ht="15">
      <c r="A70" s="77"/>
      <c r="B70" s="77"/>
      <c r="C70" s="77"/>
      <c r="D70" s="77"/>
      <c r="E70" s="77"/>
      <c r="F70" s="77"/>
    </row>
    <row r="71" spans="1:6" s="76" customFormat="1" ht="15">
      <c r="A71" s="77"/>
      <c r="B71" s="77"/>
      <c r="C71" s="77"/>
      <c r="D71" s="77"/>
      <c r="E71" s="77"/>
      <c r="F71" s="77"/>
    </row>
    <row r="72" spans="1:6" s="76" customFormat="1" ht="15">
      <c r="A72" s="77"/>
      <c r="B72" s="77"/>
      <c r="C72" s="77"/>
      <c r="D72" s="77"/>
      <c r="E72" s="77"/>
      <c r="F72" s="77"/>
    </row>
    <row r="73" spans="1:6" s="76" customFormat="1" ht="15">
      <c r="A73" s="77"/>
      <c r="B73" s="77"/>
      <c r="C73" s="77"/>
      <c r="D73" s="77"/>
      <c r="E73" s="77"/>
      <c r="F73" s="77"/>
    </row>
    <row r="74" spans="1:6" s="76" customFormat="1" ht="15">
      <c r="A74" s="77"/>
      <c r="B74" s="77"/>
      <c r="C74" s="77"/>
      <c r="D74" s="77"/>
      <c r="E74" s="77"/>
      <c r="F74" s="77"/>
    </row>
    <row r="75" spans="1:6" s="76" customFormat="1" ht="15">
      <c r="A75" s="77"/>
      <c r="B75" s="77"/>
      <c r="C75" s="77"/>
      <c r="D75" s="77"/>
      <c r="E75" s="77"/>
      <c r="F75" s="77"/>
    </row>
    <row r="76" spans="1:6" s="76" customFormat="1" ht="15">
      <c r="A76" s="77"/>
      <c r="B76" s="77"/>
      <c r="C76" s="77"/>
      <c r="D76" s="77"/>
      <c r="E76" s="77"/>
      <c r="F76" s="77"/>
    </row>
    <row r="77" spans="1:6" s="76" customFormat="1" ht="15">
      <c r="A77" s="77"/>
      <c r="B77" s="77"/>
      <c r="C77" s="77"/>
      <c r="D77" s="77"/>
      <c r="E77" s="77"/>
      <c r="F77" s="77"/>
    </row>
    <row r="78" spans="1:6" s="76" customFormat="1" ht="15">
      <c r="A78" s="77"/>
      <c r="B78" s="77"/>
      <c r="C78" s="77"/>
      <c r="D78" s="77"/>
      <c r="E78" s="77"/>
      <c r="F78" s="77"/>
    </row>
    <row r="79" spans="1:6" s="76" customFormat="1" ht="15">
      <c r="A79" s="77"/>
      <c r="B79" s="77"/>
      <c r="C79" s="77"/>
      <c r="D79" s="77"/>
      <c r="E79" s="77"/>
      <c r="F79" s="77"/>
    </row>
    <row r="80" spans="1:6" s="76" customFormat="1" ht="15">
      <c r="A80" s="77"/>
      <c r="B80" s="77"/>
      <c r="C80" s="77"/>
      <c r="D80" s="77"/>
      <c r="E80" s="77"/>
      <c r="F80" s="77"/>
    </row>
    <row r="81" spans="1:6" s="76" customFormat="1" ht="15">
      <c r="A81" s="77"/>
      <c r="B81" s="77"/>
      <c r="C81" s="77"/>
      <c r="D81" s="77"/>
      <c r="E81" s="77"/>
      <c r="F81" s="77"/>
    </row>
    <row r="82" spans="1:6" s="76" customFormat="1" ht="15">
      <c r="A82" s="77"/>
      <c r="B82" s="77"/>
      <c r="C82" s="77"/>
      <c r="D82" s="77"/>
      <c r="E82" s="77"/>
      <c r="F82" s="77"/>
    </row>
    <row r="83" spans="1:6" s="76" customFormat="1" ht="15">
      <c r="A83" s="77"/>
      <c r="B83" s="77"/>
      <c r="C83" s="77"/>
      <c r="D83" s="77"/>
      <c r="E83" s="77"/>
      <c r="F83" s="77"/>
    </row>
    <row r="84" spans="1:6" s="76" customFormat="1" ht="15">
      <c r="A84" s="77"/>
      <c r="B84" s="77"/>
      <c r="C84" s="77"/>
      <c r="D84" s="77"/>
      <c r="E84" s="77"/>
      <c r="F84" s="77"/>
    </row>
    <row r="85" spans="1:6" s="76" customFormat="1" ht="15">
      <c r="A85" s="77"/>
      <c r="B85" s="77"/>
      <c r="C85" s="77"/>
      <c r="D85" s="77"/>
      <c r="E85" s="77"/>
      <c r="F85" s="77"/>
    </row>
    <row r="86" spans="1:6" s="76" customFormat="1" ht="15">
      <c r="A86" s="77"/>
      <c r="B86" s="77"/>
      <c r="C86" s="77"/>
      <c r="D86" s="77"/>
      <c r="E86" s="77"/>
      <c r="F86" s="77"/>
    </row>
    <row r="87" spans="1:6" s="76" customFormat="1" ht="15">
      <c r="A87" s="77"/>
      <c r="B87" s="77"/>
      <c r="C87" s="77"/>
      <c r="D87" s="77"/>
      <c r="E87" s="77"/>
      <c r="F87" s="77"/>
    </row>
    <row r="88" spans="1:6" s="76" customFormat="1" ht="15">
      <c r="A88" s="77"/>
      <c r="B88" s="77"/>
      <c r="C88" s="77"/>
      <c r="D88" s="77"/>
      <c r="E88" s="77"/>
      <c r="F88" s="77"/>
    </row>
    <row r="89" spans="1:6" s="76" customFormat="1" ht="15">
      <c r="A89" s="77"/>
      <c r="B89" s="77"/>
      <c r="C89" s="77"/>
      <c r="D89" s="77"/>
      <c r="E89" s="77"/>
      <c r="F89" s="77"/>
    </row>
    <row r="90" spans="1:6" s="76" customFormat="1" ht="15">
      <c r="A90" s="77"/>
      <c r="B90" s="77"/>
      <c r="C90" s="77"/>
      <c r="D90" s="77"/>
      <c r="E90" s="77"/>
      <c r="F90" s="77"/>
    </row>
    <row r="91" spans="1:6" s="76" customFormat="1" ht="15">
      <c r="A91" s="77"/>
      <c r="B91" s="77"/>
      <c r="C91" s="77"/>
      <c r="D91" s="77"/>
      <c r="E91" s="77"/>
      <c r="F91" s="77"/>
    </row>
    <row r="92" spans="1:6" s="76" customFormat="1" ht="15">
      <c r="A92" s="77"/>
      <c r="B92" s="77"/>
      <c r="C92" s="77"/>
      <c r="D92" s="77"/>
      <c r="E92" s="77"/>
      <c r="F92" s="77"/>
    </row>
    <row r="93" spans="1:6" s="76" customFormat="1" ht="15">
      <c r="A93" s="77"/>
      <c r="B93" s="77"/>
      <c r="C93" s="77"/>
      <c r="D93" s="77"/>
      <c r="E93" s="77"/>
      <c r="F93" s="77"/>
    </row>
    <row r="94" spans="1:6" s="76" customFormat="1" ht="15">
      <c r="A94" s="77"/>
      <c r="B94" s="77"/>
      <c r="C94" s="77"/>
      <c r="D94" s="77"/>
      <c r="E94" s="77"/>
      <c r="F94" s="77"/>
    </row>
    <row r="95" spans="1:6" s="76" customFormat="1" ht="15">
      <c r="A95" s="77"/>
      <c r="B95" s="77"/>
      <c r="C95" s="77"/>
      <c r="D95" s="77"/>
      <c r="E95" s="77"/>
      <c r="F95" s="77"/>
    </row>
    <row r="96" spans="1:6" s="76" customFormat="1" ht="15">
      <c r="A96" s="77"/>
      <c r="B96" s="77"/>
      <c r="C96" s="77"/>
      <c r="D96" s="77"/>
      <c r="E96" s="77"/>
      <c r="F96" s="77"/>
    </row>
    <row r="97" spans="1:6" s="76" customFormat="1" ht="15">
      <c r="A97" s="77"/>
      <c r="B97" s="77"/>
      <c r="C97" s="77"/>
      <c r="D97" s="77"/>
      <c r="E97" s="77"/>
      <c r="F97" s="77"/>
    </row>
    <row r="98" spans="1:6" s="76" customFormat="1" ht="15">
      <c r="A98" s="77"/>
      <c r="B98" s="77"/>
      <c r="C98" s="77"/>
      <c r="D98" s="77"/>
      <c r="E98" s="77"/>
      <c r="F98" s="77"/>
    </row>
    <row r="99" spans="1:6" s="76" customFormat="1" ht="15">
      <c r="A99" s="77"/>
      <c r="B99" s="77"/>
      <c r="C99" s="77"/>
      <c r="D99" s="77"/>
      <c r="E99" s="77"/>
      <c r="F99" s="77"/>
    </row>
    <row r="100" spans="1:6" s="76" customFormat="1" ht="15">
      <c r="A100" s="77"/>
      <c r="B100" s="77"/>
      <c r="C100" s="77"/>
      <c r="D100" s="77"/>
      <c r="E100" s="77"/>
      <c r="F100" s="77"/>
    </row>
    <row r="101" spans="1:6" s="76" customFormat="1" ht="15">
      <c r="A101" s="77"/>
      <c r="B101" s="77"/>
      <c r="C101" s="77"/>
      <c r="D101" s="77"/>
      <c r="E101" s="77"/>
      <c r="F101" s="77"/>
    </row>
    <row r="102" spans="1:6" s="76" customFormat="1" ht="15">
      <c r="A102" s="77"/>
      <c r="B102" s="77"/>
      <c r="C102" s="77"/>
      <c r="D102" s="77"/>
      <c r="E102" s="77"/>
      <c r="F102" s="77"/>
    </row>
    <row r="103" spans="1:6" s="76" customFormat="1" ht="15">
      <c r="A103" s="77"/>
      <c r="B103" s="77"/>
      <c r="C103" s="77"/>
      <c r="D103" s="77"/>
      <c r="E103" s="77"/>
      <c r="F103" s="77"/>
    </row>
    <row r="104" spans="1:6" s="76" customFormat="1" ht="15">
      <c r="A104" s="77"/>
      <c r="B104" s="77"/>
      <c r="C104" s="77"/>
      <c r="D104" s="77"/>
      <c r="E104" s="77"/>
      <c r="F104" s="77"/>
    </row>
    <row r="105" spans="1:6" s="76" customFormat="1" ht="15">
      <c r="A105" s="77"/>
      <c r="B105" s="77"/>
      <c r="C105" s="77"/>
      <c r="D105" s="77"/>
      <c r="E105" s="77"/>
      <c r="F105" s="77"/>
    </row>
    <row r="106" spans="1:6" s="76" customFormat="1" ht="15">
      <c r="A106" s="77"/>
      <c r="B106" s="77"/>
      <c r="C106" s="77"/>
      <c r="D106" s="77"/>
      <c r="E106" s="77"/>
      <c r="F106" s="77"/>
    </row>
    <row r="107" spans="1:6" s="76" customFormat="1" ht="15">
      <c r="A107" s="77"/>
      <c r="B107" s="77"/>
      <c r="C107" s="77"/>
      <c r="D107" s="77"/>
      <c r="E107" s="77"/>
      <c r="F107" s="77"/>
    </row>
    <row r="108" spans="1:6" s="76" customFormat="1" ht="15">
      <c r="A108" s="77"/>
      <c r="B108" s="77"/>
      <c r="C108" s="77"/>
      <c r="D108" s="77"/>
      <c r="E108" s="77"/>
      <c r="F108" s="77"/>
    </row>
    <row r="109" spans="1:6" s="76" customFormat="1" ht="15">
      <c r="A109" s="77"/>
      <c r="B109" s="77"/>
      <c r="C109" s="77"/>
      <c r="D109" s="77"/>
      <c r="E109" s="77"/>
      <c r="F109" s="77"/>
    </row>
    <row r="110" spans="1:6" s="76" customFormat="1" ht="15">
      <c r="A110" s="77"/>
      <c r="B110" s="77"/>
      <c r="C110" s="77"/>
      <c r="D110" s="77"/>
      <c r="E110" s="77"/>
      <c r="F110" s="77"/>
    </row>
    <row r="111" spans="1:6" s="76" customFormat="1" ht="15">
      <c r="A111" s="77"/>
      <c r="B111" s="77"/>
      <c r="C111" s="77"/>
      <c r="D111" s="77"/>
      <c r="E111" s="77"/>
      <c r="F111" s="77"/>
    </row>
    <row r="112" spans="1:6" s="76" customFormat="1" ht="15">
      <c r="A112" s="77"/>
      <c r="B112" s="77"/>
      <c r="C112" s="77"/>
      <c r="D112" s="77"/>
      <c r="E112" s="77"/>
      <c r="F112" s="77"/>
    </row>
    <row r="113" spans="1:6" s="76" customFormat="1" ht="15">
      <c r="A113" s="77"/>
      <c r="B113" s="77"/>
      <c r="C113" s="77"/>
      <c r="D113" s="77"/>
      <c r="E113" s="77"/>
      <c r="F113" s="77"/>
    </row>
    <row r="114" spans="1:6" s="76" customFormat="1" ht="15">
      <c r="A114" s="77"/>
      <c r="B114" s="77"/>
      <c r="C114" s="77"/>
      <c r="D114" s="77"/>
      <c r="E114" s="77"/>
      <c r="F114" s="77"/>
    </row>
    <row r="115" spans="1:6" s="76" customFormat="1" ht="15">
      <c r="A115" s="77"/>
      <c r="B115" s="77"/>
      <c r="C115" s="77"/>
      <c r="D115" s="77"/>
      <c r="E115" s="77"/>
      <c r="F115" s="77"/>
    </row>
    <row r="116" spans="1:6" s="76" customFormat="1" ht="15">
      <c r="A116" s="77"/>
      <c r="B116" s="77"/>
      <c r="C116" s="77"/>
      <c r="D116" s="77"/>
      <c r="E116" s="77"/>
      <c r="F116" s="77"/>
    </row>
    <row r="117" spans="1:6" s="76" customFormat="1" ht="15">
      <c r="A117" s="77"/>
      <c r="B117" s="77"/>
      <c r="C117" s="77"/>
      <c r="D117" s="77"/>
      <c r="E117" s="77"/>
      <c r="F117" s="77"/>
    </row>
    <row r="118" spans="1:6" s="76" customFormat="1" ht="15">
      <c r="A118" s="77"/>
      <c r="B118" s="77"/>
      <c r="C118" s="77"/>
      <c r="D118" s="77"/>
      <c r="E118" s="77"/>
      <c r="F118" s="77"/>
    </row>
    <row r="119" spans="1:6" s="76" customFormat="1" ht="15">
      <c r="A119" s="77"/>
      <c r="B119" s="77"/>
      <c r="C119" s="77"/>
      <c r="D119" s="77"/>
      <c r="E119" s="77"/>
      <c r="F119" s="77"/>
    </row>
    <row r="120" spans="1:6" s="76" customFormat="1" ht="15">
      <c r="A120" s="77"/>
      <c r="B120" s="77"/>
      <c r="C120" s="77"/>
      <c r="D120" s="77"/>
      <c r="E120" s="77"/>
      <c r="F120" s="77"/>
    </row>
    <row r="121" spans="1:6" s="76" customFormat="1" ht="15">
      <c r="A121" s="77"/>
      <c r="B121" s="77"/>
      <c r="C121" s="77"/>
      <c r="D121" s="77"/>
      <c r="E121" s="77"/>
      <c r="F121" s="77"/>
    </row>
    <row r="122" spans="1:6" ht="15">
      <c r="A122" s="75"/>
      <c r="B122" s="75"/>
      <c r="C122" s="75"/>
      <c r="D122" s="75"/>
      <c r="E122" s="75"/>
      <c r="F122" s="75"/>
    </row>
    <row r="123" spans="1:6" ht="15">
      <c r="A123" s="75"/>
      <c r="B123" s="75"/>
      <c r="C123" s="75"/>
      <c r="D123" s="75"/>
      <c r="E123" s="75"/>
      <c r="F123" s="75"/>
    </row>
    <row r="124" spans="1:6" ht="15">
      <c r="A124" s="75"/>
      <c r="B124" s="75"/>
      <c r="C124" s="75"/>
      <c r="D124" s="75"/>
      <c r="E124" s="75"/>
      <c r="F124" s="75"/>
    </row>
    <row r="125" spans="1:6" ht="15">
      <c r="A125" s="75"/>
      <c r="B125" s="75"/>
      <c r="C125" s="75"/>
      <c r="D125" s="75"/>
      <c r="E125" s="75"/>
      <c r="F125" s="75"/>
    </row>
    <row r="126" spans="1:6" ht="15">
      <c r="A126" s="75"/>
      <c r="B126" s="75"/>
      <c r="C126" s="75"/>
      <c r="D126" s="75"/>
      <c r="E126" s="75"/>
      <c r="F126" s="75"/>
    </row>
    <row r="127" spans="1:6" ht="15">
      <c r="A127" s="75"/>
      <c r="B127" s="75"/>
      <c r="C127" s="75"/>
      <c r="D127" s="75"/>
      <c r="E127" s="75"/>
      <c r="F127" s="75"/>
    </row>
    <row r="128" spans="1:6" ht="15">
      <c r="A128" s="75"/>
      <c r="B128" s="75"/>
      <c r="C128" s="75"/>
      <c r="D128" s="75"/>
      <c r="E128" s="75"/>
      <c r="F128" s="75"/>
    </row>
    <row r="129" spans="1:6" ht="15">
      <c r="A129" s="75"/>
      <c r="B129" s="75"/>
      <c r="C129" s="75"/>
      <c r="D129" s="75"/>
      <c r="E129" s="75"/>
      <c r="F129" s="75"/>
    </row>
    <row r="130" spans="1:6" ht="15">
      <c r="A130" s="75"/>
      <c r="B130" s="75"/>
      <c r="C130" s="75"/>
      <c r="D130" s="75"/>
      <c r="E130" s="75"/>
      <c r="F130" s="75"/>
    </row>
    <row r="131" spans="1:6" ht="15">
      <c r="A131" s="75"/>
      <c r="B131" s="75"/>
      <c r="C131" s="75"/>
      <c r="D131" s="75"/>
      <c r="E131" s="75"/>
      <c r="F131" s="75"/>
    </row>
    <row r="132" spans="1:6" ht="15">
      <c r="A132" s="75"/>
      <c r="B132" s="75"/>
      <c r="C132" s="75"/>
      <c r="D132" s="75"/>
      <c r="E132" s="75"/>
      <c r="F132" s="75"/>
    </row>
    <row r="133" spans="1:6" ht="15">
      <c r="A133" s="75"/>
      <c r="B133" s="75"/>
      <c r="C133" s="75"/>
      <c r="D133" s="75"/>
      <c r="E133" s="75"/>
      <c r="F133" s="75"/>
    </row>
    <row r="134" spans="1:6" ht="15">
      <c r="A134" s="75"/>
      <c r="B134" s="75"/>
      <c r="C134" s="75"/>
      <c r="D134" s="75"/>
      <c r="E134" s="75"/>
      <c r="F134" s="75"/>
    </row>
    <row r="135" spans="1:6" ht="15">
      <c r="A135" s="75"/>
      <c r="B135" s="75"/>
      <c r="C135" s="75"/>
      <c r="D135" s="75"/>
      <c r="E135" s="75"/>
      <c r="F135" s="75"/>
    </row>
    <row r="136" spans="1:6" ht="15">
      <c r="A136" s="75"/>
      <c r="B136" s="75"/>
      <c r="C136" s="75"/>
      <c r="D136" s="75"/>
      <c r="E136" s="75"/>
      <c r="F136" s="75"/>
    </row>
    <row r="137" spans="1:6" ht="15">
      <c r="A137" s="75"/>
      <c r="B137" s="75"/>
      <c r="C137" s="75"/>
      <c r="D137" s="75"/>
      <c r="E137" s="75"/>
      <c r="F137" s="75"/>
    </row>
    <row r="138" spans="1:6" ht="15">
      <c r="A138" s="75"/>
      <c r="B138" s="75"/>
      <c r="C138" s="75"/>
      <c r="D138" s="75"/>
      <c r="E138" s="75"/>
      <c r="F138" s="75"/>
    </row>
    <row r="139" spans="1:6" ht="15">
      <c r="A139" s="75"/>
      <c r="B139" s="75"/>
      <c r="C139" s="75"/>
      <c r="D139" s="75"/>
      <c r="E139" s="75"/>
      <c r="F139" s="75"/>
    </row>
    <row r="140" spans="1:6" ht="15">
      <c r="A140" s="75"/>
      <c r="B140" s="75"/>
      <c r="C140" s="75"/>
      <c r="D140" s="75"/>
      <c r="E140" s="75"/>
      <c r="F140" s="75"/>
    </row>
    <row r="141" spans="1:6" ht="15">
      <c r="A141" s="75"/>
      <c r="B141" s="75"/>
      <c r="C141" s="75"/>
      <c r="D141" s="75"/>
      <c r="E141" s="75"/>
      <c r="F141" s="75"/>
    </row>
    <row r="142" spans="1:6" ht="15">
      <c r="A142" s="75"/>
      <c r="B142" s="75"/>
      <c r="C142" s="75"/>
      <c r="D142" s="75"/>
      <c r="E142" s="75"/>
      <c r="F142" s="75"/>
    </row>
    <row r="143" spans="1:6" ht="15">
      <c r="A143" s="75"/>
      <c r="B143" s="75"/>
      <c r="C143" s="75"/>
      <c r="D143" s="75"/>
      <c r="E143" s="75"/>
      <c r="F143" s="75"/>
    </row>
    <row r="144" spans="1:6" ht="15">
      <c r="A144" s="75"/>
      <c r="B144" s="75"/>
      <c r="C144" s="75"/>
      <c r="D144" s="75"/>
      <c r="E144" s="75"/>
      <c r="F144" s="75"/>
    </row>
    <row r="145" spans="1:6" ht="15">
      <c r="A145" s="75"/>
      <c r="B145" s="75"/>
      <c r="C145" s="75"/>
      <c r="D145" s="75"/>
      <c r="E145" s="75"/>
      <c r="F145" s="75"/>
    </row>
    <row r="146" spans="1:6" ht="15">
      <c r="A146" s="75"/>
      <c r="B146" s="75"/>
      <c r="C146" s="75"/>
      <c r="D146" s="75"/>
      <c r="E146" s="75"/>
      <c r="F146" s="75"/>
    </row>
    <row r="147" spans="1:6" ht="15">
      <c r="A147" s="75"/>
      <c r="B147" s="75"/>
      <c r="C147" s="75"/>
      <c r="D147" s="75"/>
      <c r="E147" s="75"/>
      <c r="F147" s="75"/>
    </row>
    <row r="148" spans="1:6" ht="15">
      <c r="A148" s="75"/>
      <c r="B148" s="75"/>
      <c r="C148" s="75"/>
      <c r="D148" s="75"/>
      <c r="E148" s="75"/>
      <c r="F148" s="75"/>
    </row>
    <row r="149" spans="1:6" ht="15">
      <c r="A149" s="75"/>
      <c r="B149" s="75"/>
      <c r="C149" s="75"/>
      <c r="D149" s="75"/>
      <c r="E149" s="75"/>
      <c r="F149" s="75"/>
    </row>
    <row r="150" spans="1:6" ht="15">
      <c r="A150" s="75"/>
      <c r="B150" s="75"/>
      <c r="C150" s="75"/>
      <c r="D150" s="75"/>
      <c r="E150" s="75"/>
      <c r="F150" s="75"/>
    </row>
    <row r="151" spans="1:6" ht="15">
      <c r="A151" s="75"/>
      <c r="B151" s="75"/>
      <c r="C151" s="75"/>
      <c r="D151" s="75"/>
      <c r="E151" s="75"/>
      <c r="F151" s="75"/>
    </row>
    <row r="152" spans="1:6" ht="15">
      <c r="A152" s="75"/>
      <c r="B152" s="75"/>
      <c r="C152" s="75"/>
      <c r="D152" s="75"/>
      <c r="E152" s="75"/>
      <c r="F152" s="75"/>
    </row>
    <row r="153" spans="1:6" ht="15">
      <c r="A153" s="75"/>
      <c r="B153" s="75"/>
      <c r="C153" s="75"/>
      <c r="D153" s="75"/>
      <c r="E153" s="75"/>
      <c r="F153" s="75"/>
    </row>
    <row r="154" spans="1:6" ht="15">
      <c r="A154" s="75"/>
      <c r="B154" s="75"/>
      <c r="C154" s="75"/>
      <c r="D154" s="75"/>
      <c r="E154" s="75"/>
      <c r="F154" s="75"/>
    </row>
    <row r="155" spans="1:6" ht="15">
      <c r="A155" s="75"/>
      <c r="B155" s="75"/>
      <c r="C155" s="75"/>
      <c r="D155" s="75"/>
      <c r="E155" s="75"/>
      <c r="F155" s="75"/>
    </row>
    <row r="156" spans="1:6" ht="15">
      <c r="A156" s="75"/>
      <c r="B156" s="75"/>
      <c r="C156" s="75"/>
      <c r="D156" s="75"/>
      <c r="E156" s="75"/>
      <c r="F156" s="75"/>
    </row>
    <row r="157" spans="1:6" ht="15">
      <c r="A157" s="75"/>
      <c r="B157" s="75"/>
      <c r="C157" s="75"/>
      <c r="D157" s="75"/>
      <c r="E157" s="75"/>
      <c r="F157" s="75"/>
    </row>
    <row r="158" spans="1:6" ht="15">
      <c r="A158" s="75"/>
      <c r="B158" s="75"/>
      <c r="C158" s="75"/>
      <c r="D158" s="75"/>
      <c r="E158" s="75"/>
      <c r="F158" s="75"/>
    </row>
    <row r="159" spans="1:6" ht="15">
      <c r="A159" s="75"/>
      <c r="B159" s="75"/>
      <c r="C159" s="75"/>
      <c r="D159" s="75"/>
      <c r="E159" s="75"/>
      <c r="F159" s="75"/>
    </row>
    <row r="160" spans="1:6" ht="15">
      <c r="A160" s="75"/>
      <c r="B160" s="75"/>
      <c r="C160" s="75"/>
      <c r="D160" s="75"/>
      <c r="E160" s="75"/>
      <c r="F160" s="75"/>
    </row>
    <row r="161" spans="1:6" ht="15">
      <c r="A161" s="75"/>
      <c r="B161" s="75"/>
      <c r="C161" s="75"/>
      <c r="D161" s="75"/>
      <c r="E161" s="75"/>
      <c r="F161" s="75"/>
    </row>
    <row r="162" spans="1:6" ht="15">
      <c r="A162" s="75"/>
      <c r="B162" s="75"/>
      <c r="C162" s="75"/>
      <c r="D162" s="75"/>
      <c r="E162" s="75"/>
      <c r="F162" s="75"/>
    </row>
    <row r="163" spans="1:6" ht="15">
      <c r="A163" s="75"/>
      <c r="B163" s="75"/>
      <c r="C163" s="75"/>
      <c r="D163" s="75"/>
      <c r="E163" s="75"/>
      <c r="F163" s="75"/>
    </row>
    <row r="164" spans="1:6" ht="15">
      <c r="A164" s="75"/>
      <c r="B164" s="75"/>
      <c r="C164" s="75"/>
      <c r="D164" s="75"/>
      <c r="E164" s="75"/>
      <c r="F164" s="75"/>
    </row>
    <row r="165" spans="1:6" ht="15">
      <c r="A165" s="75"/>
      <c r="B165" s="75"/>
      <c r="C165" s="75"/>
      <c r="D165" s="75"/>
      <c r="E165" s="75"/>
      <c r="F165" s="75"/>
    </row>
    <row r="166" spans="1:6" ht="15">
      <c r="A166" s="75"/>
      <c r="B166" s="75"/>
      <c r="C166" s="75"/>
      <c r="D166" s="75"/>
      <c r="E166" s="75"/>
      <c r="F166" s="75"/>
    </row>
    <row r="167" spans="1:6" ht="15">
      <c r="A167" s="75"/>
      <c r="B167" s="75"/>
      <c r="C167" s="75"/>
      <c r="D167" s="75"/>
      <c r="E167" s="75"/>
      <c r="F167" s="75"/>
    </row>
    <row r="168" spans="1:6" ht="15">
      <c r="A168" s="75"/>
      <c r="B168" s="75"/>
      <c r="C168" s="75"/>
      <c r="D168" s="75"/>
      <c r="E168" s="75"/>
      <c r="F168" s="75"/>
    </row>
    <row r="169" spans="1:6" ht="15">
      <c r="A169" s="75"/>
      <c r="B169" s="75"/>
      <c r="C169" s="75"/>
      <c r="D169" s="75"/>
      <c r="E169" s="75"/>
      <c r="F169" s="75"/>
    </row>
    <row r="170" spans="1:6" ht="15">
      <c r="A170" s="75"/>
      <c r="B170" s="75"/>
      <c r="C170" s="75"/>
      <c r="D170" s="75"/>
      <c r="E170" s="75"/>
      <c r="F170" s="75"/>
    </row>
    <row r="171" spans="1:6" ht="15">
      <c r="A171" s="75"/>
      <c r="B171" s="75"/>
      <c r="C171" s="75"/>
      <c r="D171" s="75"/>
      <c r="E171" s="75"/>
      <c r="F171" s="75"/>
    </row>
    <row r="172" spans="1:6" ht="15">
      <c r="A172" s="75"/>
      <c r="B172" s="75"/>
      <c r="C172" s="75"/>
      <c r="D172" s="75"/>
      <c r="E172" s="75"/>
      <c r="F172" s="75"/>
    </row>
    <row r="173" spans="1:6" ht="15">
      <c r="A173" s="75"/>
      <c r="B173" s="75"/>
      <c r="C173" s="75"/>
      <c r="D173" s="75"/>
      <c r="E173" s="75"/>
      <c r="F173" s="75"/>
    </row>
    <row r="174" spans="1:6" ht="15">
      <c r="A174" s="75"/>
      <c r="B174" s="75"/>
      <c r="C174" s="75"/>
      <c r="D174" s="75"/>
      <c r="E174" s="75"/>
      <c r="F174" s="75"/>
    </row>
    <row r="175" spans="1:6" ht="15">
      <c r="A175" s="75"/>
      <c r="B175" s="75"/>
      <c r="C175" s="75"/>
      <c r="D175" s="75"/>
      <c r="E175" s="75"/>
      <c r="F175" s="75"/>
    </row>
    <row r="176" spans="1:6" ht="15">
      <c r="A176" s="75"/>
      <c r="B176" s="75"/>
      <c r="C176" s="75"/>
      <c r="D176" s="75"/>
      <c r="E176" s="75"/>
      <c r="F176" s="75"/>
    </row>
    <row r="177" spans="1:6" ht="15">
      <c r="A177" s="75"/>
      <c r="B177" s="75"/>
      <c r="C177" s="75"/>
      <c r="D177" s="75"/>
      <c r="E177" s="75"/>
      <c r="F177" s="75"/>
    </row>
    <row r="178" spans="1:6" ht="15">
      <c r="A178" s="75"/>
      <c r="B178" s="75"/>
      <c r="C178" s="75"/>
      <c r="D178" s="75"/>
      <c r="E178" s="75"/>
      <c r="F178" s="75"/>
    </row>
    <row r="179" spans="1:6" ht="15">
      <c r="A179" s="75"/>
      <c r="B179" s="75"/>
      <c r="C179" s="75"/>
      <c r="D179" s="75"/>
      <c r="E179" s="75"/>
      <c r="F179" s="75"/>
    </row>
    <row r="180" spans="1:6" ht="15">
      <c r="A180" s="75"/>
      <c r="B180" s="75"/>
      <c r="C180" s="75"/>
      <c r="D180" s="75"/>
      <c r="E180" s="75"/>
      <c r="F180" s="75"/>
    </row>
    <row r="181" spans="1:6" ht="15">
      <c r="A181" s="75"/>
      <c r="B181" s="75"/>
      <c r="C181" s="75"/>
      <c r="D181" s="75"/>
      <c r="E181" s="75"/>
      <c r="F181" s="75"/>
    </row>
    <row r="182" spans="1:6" ht="15">
      <c r="A182" s="75"/>
      <c r="B182" s="75"/>
      <c r="C182" s="75"/>
      <c r="D182" s="75"/>
      <c r="E182" s="75"/>
      <c r="F182" s="75"/>
    </row>
    <row r="183" spans="1:6" ht="15">
      <c r="A183" s="75"/>
      <c r="B183" s="75"/>
      <c r="C183" s="75"/>
      <c r="D183" s="75"/>
      <c r="E183" s="75"/>
      <c r="F183" s="75"/>
    </row>
    <row r="184" spans="1:6" ht="15">
      <c r="A184" s="75"/>
      <c r="B184" s="75"/>
      <c r="C184" s="75"/>
      <c r="D184" s="75"/>
      <c r="E184" s="75"/>
      <c r="F184" s="75"/>
    </row>
    <row r="185" spans="1:6" ht="15">
      <c r="A185" s="75"/>
      <c r="B185" s="75"/>
      <c r="C185" s="75"/>
      <c r="D185" s="75"/>
      <c r="E185" s="75"/>
      <c r="F185" s="75"/>
    </row>
    <row r="186" spans="1:6" ht="15">
      <c r="A186" s="75"/>
      <c r="B186" s="75"/>
      <c r="C186" s="75"/>
      <c r="D186" s="75"/>
      <c r="E186" s="75"/>
      <c r="F186" s="75"/>
    </row>
    <row r="187" spans="1:6" ht="15">
      <c r="A187" s="75"/>
      <c r="B187" s="75"/>
      <c r="C187" s="75"/>
      <c r="D187" s="75"/>
      <c r="E187" s="75"/>
      <c r="F187" s="75"/>
    </row>
    <row r="188" spans="1:6" ht="15">
      <c r="A188" s="75"/>
      <c r="B188" s="75"/>
      <c r="C188" s="75"/>
      <c r="D188" s="75"/>
      <c r="E188" s="75"/>
      <c r="F188" s="75"/>
    </row>
    <row r="189" spans="1:6" ht="15">
      <c r="A189" s="75"/>
      <c r="B189" s="75"/>
      <c r="C189" s="75"/>
      <c r="D189" s="75"/>
      <c r="E189" s="75"/>
      <c r="F189" s="75"/>
    </row>
    <row r="190" spans="1:6" ht="15">
      <c r="A190" s="75"/>
      <c r="B190" s="75"/>
      <c r="C190" s="75"/>
      <c r="D190" s="75"/>
      <c r="E190" s="75"/>
      <c r="F190" s="75"/>
    </row>
    <row r="191" spans="1:6" ht="15">
      <c r="A191" s="75"/>
      <c r="B191" s="75"/>
      <c r="C191" s="75"/>
      <c r="D191" s="75"/>
      <c r="E191" s="75"/>
      <c r="F191" s="75"/>
    </row>
    <row r="192" spans="1:6" ht="15">
      <c r="A192" s="75"/>
      <c r="B192" s="75"/>
      <c r="C192" s="75"/>
      <c r="D192" s="75"/>
      <c r="E192" s="75"/>
      <c r="F192" s="75"/>
    </row>
    <row r="193" spans="1:6" ht="15">
      <c r="A193" s="75"/>
      <c r="B193" s="75"/>
      <c r="C193" s="75"/>
      <c r="D193" s="75"/>
      <c r="E193" s="75"/>
      <c r="F193" s="75"/>
    </row>
    <row r="194" spans="1:6" ht="15">
      <c r="A194" s="75"/>
      <c r="B194" s="75"/>
      <c r="C194" s="75"/>
      <c r="D194" s="75"/>
      <c r="E194" s="75"/>
      <c r="F194" s="75"/>
    </row>
    <row r="195" spans="1:6" ht="15">
      <c r="A195" s="75"/>
      <c r="B195" s="75"/>
      <c r="C195" s="75"/>
      <c r="D195" s="75"/>
      <c r="E195" s="75"/>
      <c r="F195" s="75"/>
    </row>
    <row r="196" spans="1:6" ht="15">
      <c r="A196" s="75"/>
      <c r="B196" s="75"/>
      <c r="C196" s="75"/>
      <c r="D196" s="75"/>
      <c r="E196" s="75"/>
      <c r="F196" s="75"/>
    </row>
    <row r="197" spans="1:6" ht="15">
      <c r="A197" s="75"/>
      <c r="B197" s="75"/>
      <c r="C197" s="75"/>
      <c r="D197" s="75"/>
      <c r="E197" s="75"/>
      <c r="F197" s="75"/>
    </row>
    <row r="198" spans="1:6" ht="15">
      <c r="A198" s="75"/>
      <c r="B198" s="75"/>
      <c r="C198" s="75"/>
      <c r="D198" s="75"/>
      <c r="E198" s="75"/>
      <c r="F198" s="75"/>
    </row>
    <row r="199" spans="1:6" ht="15">
      <c r="A199" s="75"/>
      <c r="B199" s="75"/>
      <c r="C199" s="75"/>
      <c r="D199" s="75"/>
      <c r="E199" s="75"/>
      <c r="F199" s="75"/>
    </row>
    <row r="200" spans="1:6" ht="15">
      <c r="A200" s="75"/>
      <c r="B200" s="75"/>
      <c r="C200" s="75"/>
      <c r="D200" s="75"/>
      <c r="E200" s="75"/>
      <c r="F200" s="75"/>
    </row>
    <row r="201" spans="1:6" ht="15">
      <c r="A201" s="75"/>
      <c r="B201" s="75"/>
      <c r="C201" s="75"/>
      <c r="D201" s="75"/>
      <c r="E201" s="75"/>
      <c r="F201" s="75"/>
    </row>
    <row r="202" spans="1:6" ht="15">
      <c r="A202" s="75"/>
      <c r="B202" s="75"/>
      <c r="C202" s="75"/>
      <c r="D202" s="75"/>
      <c r="E202" s="75"/>
      <c r="F202" s="75"/>
    </row>
    <row r="203" spans="1:6" ht="15">
      <c r="A203" s="75"/>
      <c r="B203" s="75"/>
      <c r="C203" s="75"/>
      <c r="D203" s="75"/>
      <c r="E203" s="75"/>
      <c r="F203" s="75"/>
    </row>
    <row r="204" spans="1:6" ht="15">
      <c r="A204" s="75"/>
      <c r="B204" s="75"/>
      <c r="C204" s="75"/>
      <c r="D204" s="75"/>
      <c r="E204" s="75"/>
      <c r="F204" s="75"/>
    </row>
    <row r="205" spans="1:6" ht="15">
      <c r="A205" s="75"/>
      <c r="B205" s="75"/>
      <c r="C205" s="75"/>
      <c r="D205" s="75"/>
      <c r="E205" s="75"/>
      <c r="F205" s="75"/>
    </row>
    <row r="206" spans="1:6" ht="15">
      <c r="A206" s="75"/>
      <c r="B206" s="75"/>
      <c r="C206" s="75"/>
      <c r="D206" s="75"/>
      <c r="E206" s="75"/>
      <c r="F206" s="75"/>
    </row>
    <row r="207" spans="1:6" ht="15">
      <c r="A207" s="75"/>
      <c r="B207" s="75"/>
      <c r="C207" s="75"/>
      <c r="D207" s="75"/>
      <c r="E207" s="75"/>
      <c r="F207" s="75"/>
    </row>
    <row r="208" spans="1:6" ht="15">
      <c r="A208" s="75"/>
      <c r="B208" s="75"/>
      <c r="C208" s="75"/>
      <c r="D208" s="75"/>
      <c r="E208" s="75"/>
      <c r="F208" s="75"/>
    </row>
    <row r="209" spans="1:6" ht="15">
      <c r="A209" s="75"/>
      <c r="B209" s="75"/>
      <c r="C209" s="75"/>
      <c r="D209" s="75"/>
      <c r="E209" s="75"/>
      <c r="F209" s="75"/>
    </row>
    <row r="210" spans="1:6" ht="15">
      <c r="A210" s="75"/>
      <c r="B210" s="75"/>
      <c r="C210" s="75"/>
      <c r="D210" s="75"/>
      <c r="E210" s="75"/>
      <c r="F210" s="75"/>
    </row>
    <row r="211" spans="1:6" ht="15">
      <c r="A211" s="75"/>
      <c r="B211" s="75"/>
      <c r="C211" s="75"/>
      <c r="D211" s="75"/>
      <c r="E211" s="75"/>
      <c r="F211" s="75"/>
    </row>
    <row r="212" spans="1:6" ht="15">
      <c r="A212" s="75"/>
      <c r="B212" s="75"/>
      <c r="C212" s="75"/>
      <c r="D212" s="75"/>
      <c r="E212" s="75"/>
      <c r="F212" s="75"/>
    </row>
    <row r="213" spans="1:6" ht="15">
      <c r="A213" s="75"/>
      <c r="B213" s="75"/>
      <c r="C213" s="75"/>
      <c r="D213" s="75"/>
      <c r="E213" s="75"/>
      <c r="F213" s="75"/>
    </row>
    <row r="214" spans="1:6" ht="15">
      <c r="A214" s="75"/>
      <c r="B214" s="75"/>
      <c r="C214" s="75"/>
      <c r="D214" s="75"/>
      <c r="E214" s="75"/>
      <c r="F214" s="75"/>
    </row>
    <row r="215" spans="1:6" ht="15">
      <c r="A215" s="75"/>
      <c r="B215" s="75"/>
      <c r="C215" s="75"/>
      <c r="D215" s="75"/>
      <c r="E215" s="75"/>
      <c r="F215" s="75"/>
    </row>
    <row r="216" spans="1:6" ht="15">
      <c r="A216" s="75"/>
      <c r="B216" s="75"/>
      <c r="C216" s="75"/>
      <c r="D216" s="75"/>
      <c r="E216" s="75"/>
      <c r="F216" s="75"/>
    </row>
    <row r="217" spans="1:6" ht="15">
      <c r="A217" s="75"/>
      <c r="B217" s="75"/>
      <c r="C217" s="75"/>
      <c r="D217" s="75"/>
      <c r="E217" s="75"/>
      <c r="F217" s="75"/>
    </row>
    <row r="218" spans="1:6" ht="15">
      <c r="A218" s="75"/>
      <c r="B218" s="75"/>
      <c r="C218" s="75"/>
      <c r="D218" s="75"/>
      <c r="E218" s="75"/>
      <c r="F218" s="75"/>
    </row>
    <row r="219" spans="1:6" ht="15">
      <c r="A219" s="75"/>
      <c r="B219" s="75"/>
      <c r="C219" s="75"/>
      <c r="D219" s="75"/>
      <c r="E219" s="75"/>
      <c r="F219" s="75"/>
    </row>
    <row r="220" spans="1:6" ht="15">
      <c r="A220" s="75"/>
      <c r="B220" s="75"/>
      <c r="C220" s="75"/>
      <c r="D220" s="75"/>
      <c r="E220" s="75"/>
      <c r="F220" s="75"/>
    </row>
    <row r="221" spans="1:6" ht="15">
      <c r="A221" s="75"/>
      <c r="B221" s="75"/>
      <c r="C221" s="75"/>
      <c r="D221" s="75"/>
      <c r="E221" s="75"/>
      <c r="F221" s="75"/>
    </row>
    <row r="222" spans="1:6" ht="15">
      <c r="A222" s="75"/>
      <c r="B222" s="75"/>
      <c r="C222" s="75"/>
      <c r="D222" s="75"/>
      <c r="E222" s="75"/>
      <c r="F222" s="75"/>
    </row>
    <row r="223" spans="1:6" ht="15">
      <c r="A223" s="75"/>
      <c r="B223" s="75"/>
      <c r="C223" s="75"/>
      <c r="D223" s="75"/>
      <c r="E223" s="75"/>
      <c r="F223" s="75"/>
    </row>
    <row r="224" spans="1:6" ht="15">
      <c r="A224" s="75"/>
      <c r="B224" s="75"/>
      <c r="C224" s="75"/>
      <c r="D224" s="75"/>
      <c r="E224" s="75"/>
      <c r="F224" s="75"/>
    </row>
    <row r="225" spans="1:6" ht="15">
      <c r="A225" s="75"/>
      <c r="B225" s="75"/>
      <c r="C225" s="75"/>
      <c r="D225" s="75"/>
      <c r="E225" s="75"/>
      <c r="F225" s="75"/>
    </row>
    <row r="226" spans="1:6" ht="15">
      <c r="A226" s="75"/>
      <c r="B226" s="75"/>
      <c r="C226" s="75"/>
      <c r="D226" s="75"/>
      <c r="E226" s="75"/>
      <c r="F226" s="75"/>
    </row>
    <row r="227" spans="1:6" ht="15">
      <c r="A227" s="75"/>
      <c r="B227" s="75"/>
      <c r="C227" s="75"/>
      <c r="D227" s="75"/>
      <c r="E227" s="75"/>
      <c r="F227" s="75"/>
    </row>
    <row r="228" spans="1:6" ht="15">
      <c r="A228" s="75"/>
      <c r="B228" s="75"/>
      <c r="C228" s="75"/>
      <c r="D228" s="75"/>
      <c r="E228" s="75"/>
      <c r="F228" s="75"/>
    </row>
    <row r="229" spans="1:6" ht="15">
      <c r="A229" s="75"/>
      <c r="B229" s="75"/>
      <c r="C229" s="75"/>
      <c r="D229" s="75"/>
      <c r="E229" s="75"/>
      <c r="F229" s="75"/>
    </row>
    <row r="230" spans="1:6" ht="15">
      <c r="A230" s="75"/>
      <c r="B230" s="75"/>
      <c r="C230" s="75"/>
      <c r="D230" s="75"/>
      <c r="E230" s="75"/>
      <c r="F230" s="75"/>
    </row>
    <row r="231" spans="1:6" ht="15">
      <c r="A231" s="75"/>
      <c r="B231" s="75"/>
      <c r="C231" s="75"/>
      <c r="D231" s="75"/>
      <c r="E231" s="75"/>
      <c r="F231" s="75"/>
    </row>
    <row r="232" spans="1:6" ht="15">
      <c r="A232" s="75"/>
      <c r="B232" s="75"/>
      <c r="C232" s="75"/>
      <c r="D232" s="75"/>
      <c r="E232" s="75"/>
      <c r="F232" s="75"/>
    </row>
    <row r="233" spans="1:6" ht="15">
      <c r="A233" s="75"/>
      <c r="B233" s="75"/>
      <c r="C233" s="75"/>
      <c r="D233" s="75"/>
      <c r="E233" s="75"/>
      <c r="F233" s="75"/>
    </row>
    <row r="234" spans="1:6" ht="15">
      <c r="A234" s="75"/>
      <c r="B234" s="75"/>
      <c r="C234" s="75"/>
      <c r="D234" s="75"/>
      <c r="E234" s="75"/>
      <c r="F234" s="75"/>
    </row>
    <row r="235" spans="1:6" ht="15">
      <c r="A235" s="75"/>
      <c r="B235" s="75"/>
      <c r="C235" s="75"/>
      <c r="D235" s="75"/>
      <c r="E235" s="75"/>
      <c r="F235" s="75"/>
    </row>
    <row r="236" spans="1:6" ht="15">
      <c r="A236" s="75"/>
      <c r="B236" s="75"/>
      <c r="C236" s="75"/>
      <c r="D236" s="75"/>
      <c r="E236" s="75"/>
      <c r="F236" s="75"/>
    </row>
    <row r="237" spans="1:6" ht="15">
      <c r="A237" s="75"/>
      <c r="B237" s="75"/>
      <c r="C237" s="75"/>
      <c r="D237" s="75"/>
      <c r="E237" s="75"/>
      <c r="F237" s="75"/>
    </row>
    <row r="238" spans="1:6" ht="15">
      <c r="A238" s="75"/>
      <c r="B238" s="75"/>
      <c r="C238" s="75"/>
      <c r="D238" s="75"/>
      <c r="E238" s="75"/>
      <c r="F238" s="75"/>
    </row>
    <row r="239" spans="1:6" ht="15">
      <c r="A239" s="75"/>
      <c r="B239" s="75"/>
      <c r="C239" s="75"/>
      <c r="D239" s="75"/>
      <c r="E239" s="75"/>
      <c r="F239" s="75"/>
    </row>
    <row r="240" spans="1:6" ht="15">
      <c r="A240" s="75"/>
      <c r="B240" s="75"/>
      <c r="C240" s="75"/>
      <c r="D240" s="75"/>
      <c r="E240" s="75"/>
      <c r="F240" s="75"/>
    </row>
    <row r="241" spans="1:6" ht="15">
      <c r="A241" s="75"/>
      <c r="B241" s="75"/>
      <c r="C241" s="75"/>
      <c r="D241" s="75"/>
      <c r="E241" s="75"/>
      <c r="F241" s="75"/>
    </row>
    <row r="242" spans="1:6" ht="15">
      <c r="A242" s="75"/>
      <c r="B242" s="75"/>
      <c r="C242" s="75"/>
      <c r="D242" s="75"/>
      <c r="E242" s="75"/>
      <c r="F242" s="75"/>
    </row>
    <row r="243" spans="1:6" ht="15">
      <c r="A243" s="75"/>
      <c r="B243" s="75"/>
      <c r="C243" s="75"/>
      <c r="D243" s="75"/>
      <c r="E243" s="75"/>
      <c r="F243" s="75"/>
    </row>
    <row r="244" spans="1:6" ht="15">
      <c r="A244" s="75"/>
      <c r="B244" s="75"/>
      <c r="C244" s="75"/>
      <c r="D244" s="75"/>
      <c r="E244" s="75"/>
      <c r="F244" s="75"/>
    </row>
    <row r="245" spans="1:6" ht="15">
      <c r="A245" s="75"/>
      <c r="B245" s="75"/>
      <c r="C245" s="75"/>
      <c r="D245" s="75"/>
      <c r="E245" s="75"/>
      <c r="F245" s="75"/>
    </row>
    <row r="246" spans="1:6" ht="15">
      <c r="A246" s="75"/>
      <c r="B246" s="75"/>
      <c r="C246" s="75"/>
      <c r="D246" s="75"/>
      <c r="E246" s="75"/>
      <c r="F246" s="75"/>
    </row>
    <row r="247" spans="1:6" ht="15">
      <c r="A247" s="75"/>
      <c r="B247" s="75"/>
      <c r="C247" s="75"/>
      <c r="D247" s="75"/>
      <c r="E247" s="75"/>
      <c r="F247" s="75"/>
    </row>
    <row r="248" spans="1:6" ht="15">
      <c r="A248" s="75"/>
      <c r="B248" s="75"/>
      <c r="C248" s="75"/>
      <c r="D248" s="75"/>
      <c r="E248" s="75"/>
      <c r="F248" s="75"/>
    </row>
    <row r="249" spans="1:6" ht="15">
      <c r="A249" s="75"/>
      <c r="B249" s="75"/>
      <c r="C249" s="75"/>
      <c r="D249" s="75"/>
      <c r="E249" s="75"/>
      <c r="F249" s="75"/>
    </row>
    <row r="250" spans="1:6" ht="15">
      <c r="A250" s="75"/>
      <c r="B250" s="75"/>
      <c r="C250" s="75"/>
      <c r="D250" s="75"/>
      <c r="E250" s="75"/>
      <c r="F250" s="75"/>
    </row>
    <row r="251" spans="1:6" ht="15">
      <c r="A251" s="75"/>
      <c r="B251" s="75"/>
      <c r="C251" s="75"/>
      <c r="D251" s="75"/>
      <c r="E251" s="75"/>
      <c r="F251" s="75"/>
    </row>
    <row r="252" spans="1:6" ht="15">
      <c r="A252" s="75"/>
      <c r="B252" s="75"/>
      <c r="C252" s="75"/>
      <c r="D252" s="75"/>
      <c r="E252" s="75"/>
      <c r="F252" s="75"/>
    </row>
    <row r="253" spans="1:6" ht="15">
      <c r="A253" s="75"/>
      <c r="B253" s="75"/>
      <c r="C253" s="75"/>
      <c r="D253" s="75"/>
      <c r="E253" s="75"/>
      <c r="F253" s="75"/>
    </row>
    <row r="254" spans="1:6" ht="15">
      <c r="A254" s="75"/>
      <c r="B254" s="75"/>
      <c r="C254" s="75"/>
      <c r="D254" s="75"/>
      <c r="E254" s="75"/>
      <c r="F254" s="75"/>
    </row>
    <row r="255" spans="1:6" ht="15">
      <c r="A255" s="75"/>
      <c r="B255" s="75"/>
      <c r="C255" s="75"/>
      <c r="D255" s="75"/>
      <c r="E255" s="75"/>
      <c r="F255" s="75"/>
    </row>
    <row r="256" spans="1:6" ht="15">
      <c r="A256" s="75"/>
      <c r="B256" s="75"/>
      <c r="C256" s="75"/>
      <c r="D256" s="75"/>
      <c r="E256" s="75"/>
      <c r="F256" s="75"/>
    </row>
    <row r="257" spans="1:6" ht="15">
      <c r="A257" s="75"/>
      <c r="B257" s="75"/>
      <c r="C257" s="75"/>
      <c r="D257" s="75"/>
      <c r="E257" s="75"/>
      <c r="F257" s="75"/>
    </row>
    <row r="258" spans="1:6" ht="15">
      <c r="A258" s="75"/>
      <c r="B258" s="75"/>
      <c r="C258" s="75"/>
      <c r="D258" s="75"/>
      <c r="E258" s="75"/>
      <c r="F258" s="75"/>
    </row>
    <row r="259" spans="1:6" ht="15">
      <c r="A259" s="75"/>
      <c r="B259" s="75"/>
      <c r="C259" s="75"/>
      <c r="D259" s="75"/>
      <c r="E259" s="75"/>
      <c r="F259" s="75"/>
    </row>
    <row r="260" spans="1:6" ht="15">
      <c r="A260" s="75"/>
      <c r="B260" s="75"/>
      <c r="C260" s="75"/>
      <c r="D260" s="75"/>
      <c r="E260" s="75"/>
      <c r="F260" s="75"/>
    </row>
    <row r="261" spans="1:6" ht="15">
      <c r="A261" s="75"/>
      <c r="B261" s="75"/>
      <c r="C261" s="75"/>
      <c r="D261" s="75"/>
      <c r="E261" s="75"/>
      <c r="F261" s="75"/>
    </row>
    <row r="262" spans="1:6" ht="15">
      <c r="A262" s="75"/>
      <c r="B262" s="75"/>
      <c r="C262" s="75"/>
      <c r="D262" s="75"/>
      <c r="E262" s="75"/>
      <c r="F262" s="75"/>
    </row>
    <row r="263" spans="1:6" ht="15">
      <c r="A263" s="75"/>
      <c r="B263" s="75"/>
      <c r="C263" s="75"/>
      <c r="D263" s="75"/>
      <c r="E263" s="75"/>
      <c r="F263" s="75"/>
    </row>
    <row r="264" spans="1:6" ht="15">
      <c r="A264" s="75"/>
      <c r="B264" s="75"/>
      <c r="C264" s="75"/>
      <c r="D264" s="75"/>
      <c r="E264" s="75"/>
      <c r="F264" s="75"/>
    </row>
    <row r="265" spans="1:6" ht="15">
      <c r="A265" s="75"/>
      <c r="B265" s="75"/>
      <c r="C265" s="75"/>
      <c r="D265" s="75"/>
      <c r="E265" s="75"/>
      <c r="F265" s="75"/>
    </row>
    <row r="266" spans="1:6" ht="15">
      <c r="A266" s="75"/>
      <c r="B266" s="75"/>
      <c r="C266" s="75"/>
      <c r="D266" s="75"/>
      <c r="E266" s="75"/>
      <c r="F266" s="75"/>
    </row>
    <row r="267" spans="1:6" ht="15">
      <c r="A267" s="75"/>
      <c r="B267" s="75"/>
      <c r="C267" s="75"/>
      <c r="D267" s="75"/>
      <c r="E267" s="75"/>
      <c r="F267" s="75"/>
    </row>
    <row r="268" spans="1:6" ht="15">
      <c r="A268" s="75"/>
      <c r="B268" s="75"/>
      <c r="C268" s="75"/>
      <c r="D268" s="75"/>
      <c r="E268" s="75"/>
      <c r="F268" s="75"/>
    </row>
    <row r="269" spans="1:6" ht="15">
      <c r="A269" s="75"/>
      <c r="B269" s="75"/>
      <c r="C269" s="75"/>
      <c r="D269" s="75"/>
      <c r="E269" s="75"/>
      <c r="F269" s="75"/>
    </row>
    <row r="270" spans="1:6" ht="15">
      <c r="A270" s="75"/>
      <c r="B270" s="75"/>
      <c r="C270" s="75"/>
      <c r="D270" s="75"/>
      <c r="E270" s="75"/>
      <c r="F270" s="75"/>
    </row>
    <row r="271" spans="1:6" ht="15">
      <c r="A271" s="75"/>
      <c r="B271" s="75"/>
      <c r="C271" s="75"/>
      <c r="D271" s="75"/>
      <c r="E271" s="75"/>
      <c r="F271" s="75"/>
    </row>
    <row r="272" spans="1:6" ht="15">
      <c r="A272" s="75"/>
      <c r="B272" s="75"/>
      <c r="C272" s="75"/>
      <c r="D272" s="75"/>
      <c r="E272" s="75"/>
      <c r="F272" s="75"/>
    </row>
    <row r="273" spans="1:6" ht="15">
      <c r="A273" s="75"/>
      <c r="B273" s="75"/>
      <c r="C273" s="75"/>
      <c r="D273" s="75"/>
      <c r="E273" s="75"/>
      <c r="F273" s="75"/>
    </row>
    <row r="274" spans="1:6" ht="15">
      <c r="A274" s="75"/>
      <c r="B274" s="75"/>
      <c r="C274" s="75"/>
      <c r="D274" s="75"/>
      <c r="E274" s="75"/>
      <c r="F274" s="75"/>
    </row>
    <row r="275" spans="1:6" ht="15">
      <c r="A275" s="75"/>
      <c r="B275" s="75"/>
      <c r="C275" s="75"/>
      <c r="D275" s="75"/>
      <c r="E275" s="75"/>
      <c r="F275" s="75"/>
    </row>
    <row r="276" spans="1:6" ht="15">
      <c r="A276" s="75"/>
      <c r="B276" s="75"/>
      <c r="C276" s="75"/>
      <c r="D276" s="75"/>
      <c r="E276" s="75"/>
      <c r="F276" s="75"/>
    </row>
    <row r="277" spans="1:6" ht="15">
      <c r="A277" s="75"/>
      <c r="B277" s="75"/>
      <c r="C277" s="75"/>
      <c r="D277" s="75"/>
      <c r="E277" s="75"/>
      <c r="F277" s="75"/>
    </row>
    <row r="278" spans="1:6" ht="15">
      <c r="A278" s="75"/>
      <c r="B278" s="75"/>
      <c r="C278" s="75"/>
      <c r="D278" s="75"/>
      <c r="E278" s="75"/>
      <c r="F278" s="75"/>
    </row>
    <row r="279" spans="1:6" ht="15">
      <c r="A279" s="75"/>
      <c r="B279" s="75"/>
      <c r="C279" s="75"/>
      <c r="D279" s="75"/>
      <c r="E279" s="75"/>
      <c r="F279" s="75"/>
    </row>
    <row r="280" spans="1:6" ht="15">
      <c r="A280" s="75"/>
      <c r="B280" s="75"/>
      <c r="C280" s="75"/>
      <c r="D280" s="75"/>
      <c r="E280" s="75"/>
      <c r="F280" s="75"/>
    </row>
    <row r="281" spans="1:6" ht="15">
      <c r="A281" s="75"/>
      <c r="B281" s="75"/>
      <c r="C281" s="75"/>
      <c r="D281" s="75"/>
      <c r="E281" s="75"/>
      <c r="F281" s="75"/>
    </row>
    <row r="282" spans="1:6" ht="15">
      <c r="A282" s="75"/>
      <c r="B282" s="75"/>
      <c r="C282" s="75"/>
      <c r="D282" s="75"/>
      <c r="E282" s="75"/>
      <c r="F282" s="75"/>
    </row>
    <row r="283" spans="1:6" ht="15">
      <c r="A283" s="75"/>
      <c r="B283" s="75"/>
      <c r="C283" s="75"/>
      <c r="D283" s="75"/>
      <c r="E283" s="75"/>
      <c r="F283" s="75"/>
    </row>
    <row r="284" spans="1:6" ht="15">
      <c r="A284" s="75"/>
      <c r="B284" s="75"/>
      <c r="C284" s="75"/>
      <c r="D284" s="75"/>
      <c r="E284" s="75"/>
      <c r="F284" s="75"/>
    </row>
    <row r="285" spans="1:6" ht="15">
      <c r="A285" s="75"/>
      <c r="B285" s="75"/>
      <c r="C285" s="75"/>
      <c r="D285" s="75"/>
      <c r="E285" s="75"/>
      <c r="F285" s="75"/>
    </row>
    <row r="286" spans="1:6" ht="15">
      <c r="A286" s="75"/>
      <c r="B286" s="75"/>
      <c r="C286" s="75"/>
      <c r="D286" s="75"/>
      <c r="E286" s="75"/>
      <c r="F286" s="75"/>
    </row>
    <row r="287" spans="1:6" ht="15">
      <c r="A287" s="75"/>
      <c r="B287" s="75"/>
      <c r="C287" s="75"/>
      <c r="D287" s="75"/>
      <c r="E287" s="75"/>
      <c r="F287" s="75"/>
    </row>
    <row r="288" spans="1:6" ht="15">
      <c r="A288" s="75"/>
      <c r="B288" s="75"/>
      <c r="C288" s="75"/>
      <c r="D288" s="75"/>
      <c r="E288" s="75"/>
      <c r="F288" s="75"/>
    </row>
    <row r="289" spans="1:6" ht="15">
      <c r="A289" s="75"/>
      <c r="B289" s="75"/>
      <c r="C289" s="75"/>
      <c r="D289" s="75"/>
      <c r="E289" s="75"/>
      <c r="F289" s="75"/>
    </row>
    <row r="290" spans="1:6" ht="15">
      <c r="A290" s="75"/>
      <c r="B290" s="75"/>
      <c r="C290" s="75"/>
      <c r="D290" s="75"/>
      <c r="E290" s="75"/>
      <c r="F290" s="75"/>
    </row>
    <row r="291" spans="1:6" ht="15">
      <c r="A291" s="75"/>
      <c r="B291" s="75"/>
      <c r="C291" s="75"/>
      <c r="D291" s="75"/>
      <c r="E291" s="75"/>
      <c r="F291" s="75"/>
    </row>
    <row r="292" spans="1:6" ht="15">
      <c r="A292" s="75"/>
      <c r="B292" s="75"/>
      <c r="C292" s="75"/>
      <c r="D292" s="75"/>
      <c r="E292" s="75"/>
      <c r="F292" s="75"/>
    </row>
    <row r="293" spans="1:6" ht="15">
      <c r="A293" s="75"/>
      <c r="B293" s="75"/>
      <c r="C293" s="75"/>
      <c r="D293" s="75"/>
      <c r="E293" s="75"/>
      <c r="F293" s="75"/>
    </row>
    <row r="294" spans="1:6" ht="15">
      <c r="A294" s="75"/>
      <c r="B294" s="75"/>
      <c r="C294" s="75"/>
      <c r="D294" s="75"/>
      <c r="E294" s="75"/>
      <c r="F294" s="75"/>
    </row>
    <row r="295" spans="1:6" ht="15">
      <c r="A295" s="75"/>
      <c r="B295" s="75"/>
      <c r="C295" s="75"/>
      <c r="D295" s="75"/>
      <c r="E295" s="75"/>
      <c r="F295" s="75"/>
    </row>
    <row r="296" spans="1:6" ht="15">
      <c r="A296" s="75"/>
      <c r="B296" s="75"/>
      <c r="C296" s="75"/>
      <c r="D296" s="75"/>
      <c r="E296" s="75"/>
      <c r="F296" s="75"/>
    </row>
    <row r="297" spans="1:6" ht="15">
      <c r="A297" s="75"/>
      <c r="B297" s="75"/>
      <c r="C297" s="75"/>
      <c r="D297" s="75"/>
      <c r="E297" s="75"/>
      <c r="F297" s="75"/>
    </row>
    <row r="298" spans="1:6" ht="15">
      <c r="A298" s="75"/>
      <c r="B298" s="75"/>
      <c r="C298" s="75"/>
      <c r="D298" s="75"/>
      <c r="E298" s="75"/>
      <c r="F298" s="75"/>
    </row>
    <row r="299" spans="1:6" ht="15">
      <c r="A299" s="75"/>
      <c r="B299" s="75"/>
      <c r="C299" s="75"/>
      <c r="D299" s="75"/>
      <c r="E299" s="75"/>
      <c r="F299" s="75"/>
    </row>
    <row r="300" spans="1:6" ht="15">
      <c r="A300" s="75"/>
      <c r="B300" s="75"/>
      <c r="C300" s="75"/>
      <c r="D300" s="75"/>
      <c r="E300" s="75"/>
      <c r="F300" s="75"/>
    </row>
    <row r="301" spans="1:6" ht="15">
      <c r="A301" s="75"/>
      <c r="B301" s="75"/>
      <c r="C301" s="75"/>
      <c r="D301" s="75"/>
      <c r="E301" s="75"/>
      <c r="F301" s="75"/>
    </row>
    <row r="302" spans="1:6" ht="15">
      <c r="A302" s="75"/>
      <c r="B302" s="75"/>
      <c r="C302" s="75"/>
      <c r="D302" s="75"/>
      <c r="E302" s="75"/>
      <c r="F302" s="75"/>
    </row>
    <row r="303" spans="1:6" ht="15">
      <c r="A303" s="75"/>
      <c r="B303" s="75"/>
      <c r="C303" s="75"/>
      <c r="D303" s="75"/>
      <c r="E303" s="75"/>
      <c r="F303" s="75"/>
    </row>
    <row r="304" spans="1:6" ht="15">
      <c r="A304" s="75"/>
      <c r="B304" s="75"/>
      <c r="C304" s="75"/>
      <c r="D304" s="75"/>
      <c r="E304" s="75"/>
      <c r="F304" s="75"/>
    </row>
    <row r="305" spans="1:6" ht="15">
      <c r="A305" s="75"/>
      <c r="B305" s="75"/>
      <c r="C305" s="75"/>
      <c r="D305" s="75"/>
      <c r="E305" s="75"/>
      <c r="F305" s="75"/>
    </row>
    <row r="306" spans="1:6" ht="15">
      <c r="A306" s="75"/>
      <c r="B306" s="75"/>
      <c r="C306" s="75"/>
      <c r="D306" s="75"/>
      <c r="E306" s="75"/>
      <c r="F306" s="75"/>
    </row>
    <row r="307" spans="1:6" ht="15">
      <c r="A307" s="75"/>
      <c r="B307" s="75"/>
      <c r="C307" s="75"/>
      <c r="D307" s="75"/>
      <c r="E307" s="75"/>
      <c r="F307" s="75"/>
    </row>
    <row r="308" spans="1:6" ht="15">
      <c r="A308" s="75"/>
      <c r="B308" s="75"/>
      <c r="C308" s="75"/>
      <c r="D308" s="75"/>
      <c r="E308" s="75"/>
      <c r="F308" s="75"/>
    </row>
    <row r="309" spans="1:6" ht="15">
      <c r="A309" s="75"/>
      <c r="B309" s="75"/>
      <c r="C309" s="75"/>
      <c r="D309" s="75"/>
      <c r="E309" s="75"/>
      <c r="F309" s="75"/>
    </row>
    <row r="310" spans="1:6" ht="15">
      <c r="A310" s="75"/>
      <c r="B310" s="75"/>
      <c r="C310" s="75"/>
      <c r="D310" s="75"/>
      <c r="E310" s="75"/>
      <c r="F310" s="75"/>
    </row>
    <row r="311" spans="1:6" ht="15">
      <c r="A311" s="75"/>
      <c r="B311" s="75"/>
      <c r="C311" s="75"/>
      <c r="D311" s="75"/>
      <c r="E311" s="75"/>
      <c r="F311" s="75"/>
    </row>
    <row r="312" spans="1:6" ht="15">
      <c r="A312" s="75"/>
      <c r="B312" s="75"/>
      <c r="C312" s="75"/>
      <c r="D312" s="75"/>
      <c r="E312" s="75"/>
      <c r="F312" s="75"/>
    </row>
    <row r="313" spans="1:6" ht="15">
      <c r="A313" s="75"/>
      <c r="B313" s="75"/>
      <c r="C313" s="75"/>
      <c r="D313" s="75"/>
      <c r="E313" s="75"/>
      <c r="F313" s="75"/>
    </row>
    <row r="314" spans="1:6" ht="15">
      <c r="A314" s="75"/>
      <c r="B314" s="75"/>
      <c r="C314" s="75"/>
      <c r="D314" s="75"/>
      <c r="E314" s="75"/>
      <c r="F314" s="75"/>
    </row>
    <row r="315" spans="1:6" ht="15">
      <c r="A315" s="75"/>
      <c r="B315" s="75"/>
      <c r="C315" s="75"/>
      <c r="D315" s="75"/>
      <c r="E315" s="75"/>
      <c r="F315" s="75"/>
    </row>
    <row r="316" spans="1:6" ht="15">
      <c r="A316" s="75"/>
      <c r="B316" s="75"/>
      <c r="C316" s="75"/>
      <c r="D316" s="75"/>
      <c r="E316" s="75"/>
      <c r="F316" s="75"/>
    </row>
    <row r="317" spans="1:6" ht="15">
      <c r="A317" s="75"/>
      <c r="B317" s="75"/>
      <c r="C317" s="75"/>
      <c r="D317" s="75"/>
      <c r="E317" s="75"/>
      <c r="F317" s="75"/>
    </row>
    <row r="318" spans="1:6" ht="15">
      <c r="A318" s="75"/>
      <c r="B318" s="75"/>
      <c r="C318" s="75"/>
      <c r="D318" s="75"/>
      <c r="E318" s="75"/>
      <c r="F318" s="75"/>
    </row>
    <row r="319" spans="1:6" ht="15">
      <c r="A319" s="75"/>
      <c r="B319" s="75"/>
      <c r="C319" s="75"/>
      <c r="D319" s="75"/>
      <c r="E319" s="75"/>
      <c r="F319" s="75"/>
    </row>
    <row r="320" spans="1:6" ht="15">
      <c r="A320" s="75"/>
      <c r="B320" s="75"/>
      <c r="C320" s="75"/>
      <c r="D320" s="75"/>
      <c r="E320" s="75"/>
      <c r="F320" s="75"/>
    </row>
    <row r="321" spans="1:6" ht="15">
      <c r="A321" s="75"/>
      <c r="B321" s="75"/>
      <c r="C321" s="75"/>
      <c r="D321" s="75"/>
      <c r="E321" s="75"/>
      <c r="F321" s="75"/>
    </row>
    <row r="322" spans="1:6" ht="15">
      <c r="A322" s="75"/>
      <c r="B322" s="75"/>
      <c r="C322" s="75"/>
      <c r="D322" s="75"/>
      <c r="E322" s="75"/>
      <c r="F322" s="75"/>
    </row>
    <row r="323" spans="1:6" ht="15">
      <c r="A323" s="75"/>
      <c r="B323" s="75"/>
      <c r="C323" s="75"/>
      <c r="D323" s="75"/>
      <c r="E323" s="75"/>
      <c r="F323" s="75"/>
    </row>
    <row r="324" spans="1:6" ht="15">
      <c r="A324" s="75"/>
      <c r="B324" s="75"/>
      <c r="C324" s="75"/>
      <c r="D324" s="75"/>
      <c r="E324" s="75"/>
      <c r="F324" s="75"/>
    </row>
    <row r="325" spans="1:6" ht="15">
      <c r="A325" s="75"/>
      <c r="B325" s="75"/>
      <c r="C325" s="75"/>
      <c r="D325" s="75"/>
      <c r="E325" s="75"/>
      <c r="F325" s="75"/>
    </row>
    <row r="326" spans="1:6" ht="15">
      <c r="A326" s="75"/>
      <c r="B326" s="75"/>
      <c r="C326" s="75"/>
      <c r="D326" s="75"/>
      <c r="E326" s="75"/>
      <c r="F326" s="75"/>
    </row>
    <row r="327" spans="1:6" ht="15">
      <c r="A327" s="75"/>
      <c r="B327" s="75"/>
      <c r="C327" s="75"/>
      <c r="D327" s="75"/>
      <c r="E327" s="75"/>
      <c r="F327" s="75"/>
    </row>
    <row r="328" spans="1:6" ht="15">
      <c r="A328" s="75"/>
      <c r="B328" s="75"/>
      <c r="C328" s="75"/>
      <c r="D328" s="75"/>
      <c r="E328" s="75"/>
      <c r="F328" s="75"/>
    </row>
    <row r="329" spans="1:6" ht="15">
      <c r="A329" s="75"/>
      <c r="B329" s="75"/>
      <c r="C329" s="75"/>
      <c r="D329" s="75"/>
      <c r="E329" s="75"/>
      <c r="F329" s="75"/>
    </row>
    <row r="330" spans="1:6" ht="15">
      <c r="A330" s="75"/>
      <c r="B330" s="75"/>
      <c r="C330" s="75"/>
      <c r="D330" s="75"/>
      <c r="E330" s="75"/>
      <c r="F330" s="75"/>
    </row>
    <row r="331" spans="1:6" ht="15">
      <c r="A331" s="75"/>
      <c r="B331" s="75"/>
      <c r="C331" s="75"/>
      <c r="D331" s="75"/>
      <c r="E331" s="75"/>
      <c r="F331" s="75"/>
    </row>
    <row r="332" spans="1:6" ht="15">
      <c r="A332" s="75"/>
      <c r="B332" s="75"/>
      <c r="C332" s="75"/>
      <c r="D332" s="75"/>
      <c r="E332" s="75"/>
      <c r="F332" s="75"/>
    </row>
    <row r="333" spans="1:6" ht="15">
      <c r="A333" s="75"/>
      <c r="B333" s="75"/>
      <c r="C333" s="75"/>
      <c r="D333" s="75"/>
      <c r="E333" s="75"/>
      <c r="F333" s="75"/>
    </row>
    <row r="334" spans="1:6" ht="15">
      <c r="A334" s="75"/>
      <c r="B334" s="75"/>
      <c r="C334" s="75"/>
      <c r="D334" s="75"/>
      <c r="E334" s="75"/>
      <c r="F334" s="75"/>
    </row>
    <row r="335" spans="1:6" ht="15">
      <c r="A335" s="75"/>
      <c r="B335" s="75"/>
      <c r="C335" s="75"/>
      <c r="D335" s="75"/>
      <c r="E335" s="75"/>
      <c r="F335" s="75"/>
    </row>
    <row r="336" spans="1:6" ht="15">
      <c r="A336" s="75"/>
      <c r="B336" s="75"/>
      <c r="C336" s="75"/>
      <c r="D336" s="75"/>
      <c r="E336" s="75"/>
      <c r="F336" s="75"/>
    </row>
    <row r="337" spans="1:6" ht="15">
      <c r="A337" s="75"/>
      <c r="B337" s="75"/>
      <c r="C337" s="75"/>
      <c r="D337" s="75"/>
      <c r="E337" s="75"/>
      <c r="F337" s="75"/>
    </row>
    <row r="338" spans="1:6" ht="15">
      <c r="A338" s="75"/>
      <c r="B338" s="75"/>
      <c r="C338" s="75"/>
      <c r="D338" s="75"/>
      <c r="E338" s="75"/>
      <c r="F338" s="75"/>
    </row>
    <row r="339" spans="1:6" ht="15">
      <c r="A339" s="75"/>
      <c r="B339" s="75"/>
      <c r="C339" s="75"/>
      <c r="D339" s="75"/>
      <c r="E339" s="75"/>
      <c r="F339" s="75"/>
    </row>
    <row r="340" spans="1:6" ht="15">
      <c r="A340" s="75"/>
      <c r="B340" s="75"/>
      <c r="C340" s="75"/>
      <c r="D340" s="75"/>
      <c r="E340" s="75"/>
      <c r="F340" s="75"/>
    </row>
    <row r="341" spans="1:6" ht="15">
      <c r="A341" s="75"/>
      <c r="B341" s="75"/>
      <c r="C341" s="75"/>
      <c r="D341" s="75"/>
      <c r="E341" s="75"/>
      <c r="F341" s="75"/>
    </row>
    <row r="342" spans="1:6" ht="15">
      <c r="A342" s="75"/>
      <c r="B342" s="75"/>
      <c r="C342" s="75"/>
      <c r="D342" s="75"/>
      <c r="E342" s="75"/>
      <c r="F342" s="75"/>
    </row>
    <row r="343" spans="1:6" ht="15">
      <c r="A343" s="75"/>
      <c r="B343" s="75"/>
      <c r="C343" s="75"/>
      <c r="D343" s="75"/>
      <c r="E343" s="75"/>
      <c r="F343" s="75"/>
    </row>
    <row r="344" spans="1:6" ht="15">
      <c r="A344" s="75"/>
      <c r="B344" s="75"/>
      <c r="C344" s="75"/>
      <c r="D344" s="75"/>
      <c r="E344" s="75"/>
      <c r="F344" s="75"/>
    </row>
    <row r="345" spans="1:6" ht="15">
      <c r="A345" s="75"/>
      <c r="B345" s="75"/>
      <c r="C345" s="75"/>
      <c r="D345" s="75"/>
      <c r="E345" s="75"/>
      <c r="F345" s="75"/>
    </row>
    <row r="346" spans="1:6" ht="15">
      <c r="A346" s="75"/>
      <c r="B346" s="75"/>
      <c r="C346" s="75"/>
      <c r="D346" s="75"/>
      <c r="E346" s="75"/>
      <c r="F346" s="75"/>
    </row>
    <row r="347" spans="1:6" ht="15">
      <c r="A347" s="75"/>
      <c r="B347" s="75"/>
      <c r="C347" s="75"/>
      <c r="D347" s="75"/>
      <c r="E347" s="75"/>
      <c r="F347" s="75"/>
    </row>
    <row r="348" spans="1:6" ht="15">
      <c r="A348" s="75"/>
      <c r="B348" s="75"/>
      <c r="C348" s="75"/>
      <c r="D348" s="75"/>
      <c r="E348" s="75"/>
      <c r="F348" s="75"/>
    </row>
    <row r="349" spans="1:6" ht="15">
      <c r="A349" s="75"/>
      <c r="B349" s="75"/>
      <c r="C349" s="75"/>
      <c r="D349" s="75"/>
      <c r="E349" s="75"/>
      <c r="F349" s="75"/>
    </row>
    <row r="350" spans="1:6" ht="15">
      <c r="A350" s="75"/>
      <c r="B350" s="75"/>
      <c r="C350" s="75"/>
      <c r="D350" s="75"/>
      <c r="E350" s="75"/>
      <c r="F350" s="75"/>
    </row>
    <row r="351" spans="1:6" ht="15">
      <c r="A351" s="75"/>
      <c r="B351" s="75"/>
      <c r="C351" s="75"/>
      <c r="D351" s="75"/>
      <c r="E351" s="75"/>
      <c r="F351" s="75"/>
    </row>
    <row r="352" spans="1:6" ht="15">
      <c r="A352" s="75"/>
      <c r="B352" s="75"/>
      <c r="C352" s="75"/>
      <c r="D352" s="75"/>
      <c r="E352" s="75"/>
      <c r="F352" s="75"/>
    </row>
    <row r="353" spans="1:6" ht="15">
      <c r="A353" s="75"/>
      <c r="B353" s="75"/>
      <c r="C353" s="75"/>
      <c r="D353" s="75"/>
      <c r="E353" s="75"/>
      <c r="F353" s="75"/>
    </row>
    <row r="354" spans="1:6" ht="15">
      <c r="A354" s="75"/>
      <c r="B354" s="75"/>
      <c r="C354" s="75"/>
      <c r="D354" s="75"/>
      <c r="E354" s="75"/>
      <c r="F354" s="75"/>
    </row>
    <row r="355" spans="1:6" ht="15">
      <c r="A355" s="75"/>
      <c r="B355" s="75"/>
      <c r="C355" s="75"/>
      <c r="D355" s="75"/>
      <c r="E355" s="75"/>
      <c r="F355" s="75"/>
    </row>
    <row r="356" spans="1:6" ht="15">
      <c r="A356" s="75"/>
      <c r="B356" s="75"/>
      <c r="C356" s="75"/>
      <c r="D356" s="75"/>
      <c r="E356" s="75"/>
      <c r="F356" s="75"/>
    </row>
    <row r="357" spans="1:6" ht="15">
      <c r="A357" s="75"/>
      <c r="B357" s="75"/>
      <c r="C357" s="75"/>
      <c r="D357" s="75"/>
      <c r="E357" s="75"/>
      <c r="F357" s="75"/>
    </row>
    <row r="358" spans="1:6" ht="15">
      <c r="A358" s="75"/>
      <c r="B358" s="75"/>
      <c r="C358" s="75"/>
      <c r="D358" s="75"/>
      <c r="E358" s="75"/>
      <c r="F358" s="75"/>
    </row>
    <row r="359" spans="1:6" ht="15">
      <c r="A359" s="75"/>
      <c r="B359" s="75"/>
      <c r="C359" s="75"/>
      <c r="D359" s="75"/>
      <c r="E359" s="75"/>
      <c r="F359" s="75"/>
    </row>
    <row r="360" spans="1:6" ht="15">
      <c r="A360" s="75"/>
      <c r="B360" s="75"/>
      <c r="C360" s="75"/>
      <c r="D360" s="75"/>
      <c r="E360" s="75"/>
      <c r="F360" s="75"/>
    </row>
    <row r="361" spans="1:6" ht="15">
      <c r="A361" s="75"/>
      <c r="B361" s="75"/>
      <c r="C361" s="75"/>
      <c r="D361" s="75"/>
      <c r="E361" s="75"/>
      <c r="F361" s="75"/>
    </row>
    <row r="362" spans="1:6" ht="15">
      <c r="A362" s="75"/>
      <c r="B362" s="75"/>
      <c r="C362" s="75"/>
      <c r="D362" s="75"/>
      <c r="E362" s="75"/>
      <c r="F362" s="75"/>
    </row>
    <row r="363" spans="1:6" ht="15">
      <c r="A363" s="75"/>
      <c r="B363" s="75"/>
      <c r="C363" s="75"/>
      <c r="D363" s="75"/>
      <c r="E363" s="75"/>
      <c r="F363" s="75"/>
    </row>
    <row r="364" spans="1:6" ht="15">
      <c r="A364" s="75"/>
      <c r="B364" s="75"/>
      <c r="C364" s="75"/>
      <c r="D364" s="75"/>
      <c r="E364" s="75"/>
      <c r="F364" s="75"/>
    </row>
    <row r="365" spans="1:6" ht="15">
      <c r="A365" s="75"/>
      <c r="B365" s="75"/>
      <c r="C365" s="75"/>
      <c r="D365" s="75"/>
      <c r="E365" s="75"/>
      <c r="F365" s="75"/>
    </row>
    <row r="366" spans="1:6" ht="15">
      <c r="A366" s="75"/>
      <c r="B366" s="75"/>
      <c r="C366" s="75"/>
      <c r="D366" s="75"/>
      <c r="E366" s="75"/>
      <c r="F366" s="75"/>
    </row>
    <row r="367" spans="1:6" ht="15">
      <c r="A367" s="75"/>
      <c r="B367" s="75"/>
      <c r="C367" s="75"/>
      <c r="D367" s="75"/>
      <c r="E367" s="75"/>
      <c r="F367" s="75"/>
    </row>
    <row r="368" spans="1:6" ht="15">
      <c r="A368" s="75"/>
      <c r="B368" s="75"/>
      <c r="C368" s="75"/>
      <c r="D368" s="75"/>
      <c r="E368" s="75"/>
      <c r="F368" s="75"/>
    </row>
    <row r="369" spans="1:6" ht="15">
      <c r="A369" s="75"/>
      <c r="B369" s="75"/>
      <c r="C369" s="75"/>
      <c r="D369" s="75"/>
      <c r="E369" s="75"/>
      <c r="F369" s="75"/>
    </row>
    <row r="370" spans="1:6" ht="15">
      <c r="A370" s="75"/>
      <c r="B370" s="75"/>
      <c r="C370" s="75"/>
      <c r="D370" s="75"/>
      <c r="E370" s="75"/>
      <c r="F370" s="75"/>
    </row>
    <row r="371" spans="1:6" ht="15">
      <c r="A371" s="75"/>
      <c r="B371" s="75"/>
      <c r="C371" s="75"/>
      <c r="D371" s="75"/>
      <c r="E371" s="75"/>
      <c r="F371" s="75"/>
    </row>
    <row r="372" spans="1:6" ht="15">
      <c r="A372" s="75"/>
      <c r="B372" s="75"/>
      <c r="C372" s="75"/>
      <c r="D372" s="75"/>
      <c r="E372" s="75"/>
      <c r="F372" s="75"/>
    </row>
    <row r="373" spans="1:6" ht="15">
      <c r="A373" s="75"/>
      <c r="B373" s="75"/>
      <c r="C373" s="75"/>
      <c r="D373" s="75"/>
      <c r="E373" s="75"/>
      <c r="F373" s="75"/>
    </row>
    <row r="374" spans="1:6" ht="15">
      <c r="A374" s="75"/>
      <c r="B374" s="75"/>
      <c r="C374" s="75"/>
      <c r="D374" s="75"/>
      <c r="E374" s="75"/>
      <c r="F374" s="75"/>
    </row>
    <row r="375" spans="1:6" ht="15">
      <c r="A375" s="75"/>
      <c r="B375" s="75"/>
      <c r="C375" s="75"/>
      <c r="D375" s="75"/>
      <c r="E375" s="75"/>
      <c r="F375" s="75"/>
    </row>
    <row r="376" spans="1:6" ht="15">
      <c r="A376" s="75"/>
      <c r="B376" s="75"/>
      <c r="C376" s="75"/>
      <c r="D376" s="75"/>
      <c r="E376" s="75"/>
      <c r="F376" s="75"/>
    </row>
    <row r="377" spans="1:6" ht="15">
      <c r="A377" s="75"/>
      <c r="B377" s="75"/>
      <c r="C377" s="75"/>
      <c r="D377" s="75"/>
      <c r="E377" s="75"/>
      <c r="F377" s="75"/>
    </row>
    <row r="378" spans="1:6" ht="15">
      <c r="A378" s="75"/>
      <c r="B378" s="75"/>
      <c r="C378" s="75"/>
      <c r="D378" s="75"/>
      <c r="E378" s="75"/>
      <c r="F378" s="75"/>
    </row>
    <row r="379" spans="1:6" ht="15">
      <c r="A379" s="75"/>
      <c r="B379" s="75"/>
      <c r="C379" s="75"/>
      <c r="D379" s="75"/>
      <c r="E379" s="75"/>
      <c r="F379" s="75"/>
    </row>
    <row r="380" spans="1:6" ht="15">
      <c r="A380" s="75"/>
      <c r="B380" s="75"/>
      <c r="C380" s="75"/>
      <c r="D380" s="75"/>
      <c r="E380" s="75"/>
      <c r="F380" s="75"/>
    </row>
    <row r="381" spans="1:6" ht="15">
      <c r="A381" s="75"/>
      <c r="B381" s="75"/>
      <c r="C381" s="75"/>
      <c r="D381" s="75"/>
      <c r="E381" s="75"/>
      <c r="F381" s="75"/>
    </row>
    <row r="382" spans="1:6" ht="15">
      <c r="A382" s="75"/>
      <c r="B382" s="75"/>
      <c r="C382" s="75"/>
      <c r="D382" s="75"/>
      <c r="E382" s="75"/>
      <c r="F382" s="75"/>
    </row>
    <row r="383" spans="1:6" ht="15">
      <c r="A383" s="75"/>
      <c r="B383" s="75"/>
      <c r="C383" s="75"/>
      <c r="D383" s="75"/>
      <c r="E383" s="75"/>
      <c r="F383" s="75"/>
    </row>
    <row r="384" spans="1:6" ht="15">
      <c r="A384" s="75"/>
      <c r="B384" s="75"/>
      <c r="C384" s="75"/>
      <c r="D384" s="75"/>
      <c r="E384" s="75"/>
      <c r="F384" s="75"/>
    </row>
    <row r="385" spans="1:6" ht="15">
      <c r="A385" s="75"/>
      <c r="B385" s="75"/>
      <c r="C385" s="75"/>
      <c r="D385" s="75"/>
      <c r="E385" s="75"/>
      <c r="F385" s="75"/>
    </row>
    <row r="386" spans="1:6" ht="15">
      <c r="A386" s="75"/>
      <c r="B386" s="75"/>
      <c r="C386" s="75"/>
      <c r="D386" s="75"/>
      <c r="E386" s="75"/>
      <c r="F386" s="75"/>
    </row>
    <row r="387" spans="1:6" ht="15">
      <c r="A387" s="75"/>
      <c r="B387" s="75"/>
      <c r="C387" s="75"/>
      <c r="D387" s="75"/>
      <c r="E387" s="75"/>
      <c r="F387" s="75"/>
    </row>
    <row r="388" spans="1:6" ht="15">
      <c r="A388" s="75"/>
      <c r="B388" s="75"/>
      <c r="C388" s="75"/>
      <c r="D388" s="75"/>
      <c r="E388" s="75"/>
      <c r="F388" s="75"/>
    </row>
    <row r="389" spans="1:6" ht="15">
      <c r="A389" s="75"/>
      <c r="B389" s="75"/>
      <c r="C389" s="75"/>
      <c r="D389" s="75"/>
      <c r="E389" s="75"/>
      <c r="F389" s="75"/>
    </row>
    <row r="390" spans="1:6" ht="15">
      <c r="A390" s="75"/>
      <c r="B390" s="75"/>
      <c r="C390" s="75"/>
      <c r="D390" s="75"/>
      <c r="E390" s="75"/>
      <c r="F390" s="75"/>
    </row>
    <row r="391" spans="1:6" ht="15">
      <c r="A391" s="75"/>
      <c r="B391" s="75"/>
      <c r="C391" s="75"/>
      <c r="D391" s="75"/>
      <c r="E391" s="75"/>
      <c r="F391" s="75"/>
    </row>
    <row r="392" spans="1:6" ht="15">
      <c r="A392" s="75"/>
      <c r="B392" s="75"/>
      <c r="C392" s="75"/>
      <c r="D392" s="75"/>
      <c r="E392" s="75"/>
      <c r="F392" s="75"/>
    </row>
    <row r="393" spans="1:6" ht="15">
      <c r="A393" s="75"/>
      <c r="B393" s="75"/>
      <c r="C393" s="75"/>
      <c r="D393" s="75"/>
      <c r="E393" s="75"/>
      <c r="F393" s="75"/>
    </row>
    <row r="394" spans="1:6" ht="15">
      <c r="A394" s="75"/>
      <c r="B394" s="75"/>
      <c r="C394" s="75"/>
      <c r="D394" s="75"/>
      <c r="E394" s="75"/>
      <c r="F394" s="75"/>
    </row>
    <row r="395" spans="1:6" ht="15">
      <c r="A395" s="75"/>
      <c r="B395" s="75"/>
      <c r="C395" s="75"/>
      <c r="D395" s="75"/>
      <c r="E395" s="75"/>
      <c r="F395" s="75"/>
    </row>
    <row r="396" spans="1:6" ht="15">
      <c r="A396" s="75"/>
      <c r="B396" s="75"/>
      <c r="C396" s="75"/>
      <c r="D396" s="75"/>
      <c r="E396" s="75"/>
      <c r="F396" s="75"/>
    </row>
    <row r="397" spans="1:6" ht="15">
      <c r="A397" s="75"/>
      <c r="B397" s="75"/>
      <c r="C397" s="75"/>
      <c r="D397" s="75"/>
      <c r="E397" s="75"/>
      <c r="F397" s="75"/>
    </row>
    <row r="398" spans="1:6" ht="15">
      <c r="A398" s="75"/>
      <c r="B398" s="75"/>
      <c r="C398" s="75"/>
      <c r="D398" s="75"/>
      <c r="E398" s="75"/>
      <c r="F398" s="75"/>
    </row>
    <row r="399" spans="1:6" ht="15">
      <c r="A399" s="75"/>
      <c r="B399" s="75"/>
      <c r="C399" s="75"/>
      <c r="D399" s="75"/>
      <c r="E399" s="75"/>
      <c r="F399" s="75"/>
    </row>
    <row r="400" spans="1:6" ht="15">
      <c r="A400" s="75"/>
      <c r="B400" s="75"/>
      <c r="C400" s="75"/>
      <c r="D400" s="75"/>
      <c r="E400" s="75"/>
      <c r="F400" s="75"/>
    </row>
    <row r="401" spans="1:6" ht="15">
      <c r="A401" s="75"/>
      <c r="B401" s="75"/>
      <c r="C401" s="75"/>
      <c r="D401" s="75"/>
      <c r="E401" s="75"/>
      <c r="F401" s="75"/>
    </row>
    <row r="402" spans="1:6" ht="15">
      <c r="A402" s="75"/>
      <c r="B402" s="75"/>
      <c r="C402" s="75"/>
      <c r="D402" s="75"/>
      <c r="E402" s="75"/>
      <c r="F402" s="75"/>
    </row>
    <row r="403" spans="1:6" ht="15">
      <c r="A403" s="75"/>
      <c r="B403" s="75"/>
      <c r="C403" s="75"/>
      <c r="D403" s="75"/>
      <c r="E403" s="75"/>
      <c r="F403" s="75"/>
    </row>
    <row r="404" spans="1:6" ht="15">
      <c r="A404" s="75"/>
      <c r="B404" s="75"/>
      <c r="C404" s="75"/>
      <c r="D404" s="75"/>
      <c r="E404" s="75"/>
      <c r="F404" s="75"/>
    </row>
    <row r="405" spans="1:6" ht="15">
      <c r="A405" s="75"/>
      <c r="B405" s="75"/>
      <c r="C405" s="75"/>
      <c r="D405" s="75"/>
      <c r="E405" s="75"/>
      <c r="F405" s="75"/>
    </row>
    <row r="406" spans="1:6" ht="15">
      <c r="A406" s="75"/>
      <c r="B406" s="75"/>
      <c r="C406" s="75"/>
      <c r="D406" s="75"/>
      <c r="E406" s="75"/>
      <c r="F406" s="75"/>
    </row>
    <row r="407" spans="1:6" ht="15">
      <c r="A407" s="75"/>
      <c r="B407" s="75"/>
      <c r="C407" s="75"/>
      <c r="D407" s="75"/>
      <c r="E407" s="75"/>
      <c r="F407" s="75"/>
    </row>
    <row r="408" spans="1:6" ht="15">
      <c r="A408" s="75"/>
      <c r="B408" s="75"/>
      <c r="C408" s="75"/>
      <c r="D408" s="75"/>
      <c r="E408" s="75"/>
      <c r="F408" s="75"/>
    </row>
    <row r="409" spans="1:6" ht="15">
      <c r="A409" s="75"/>
      <c r="B409" s="75"/>
      <c r="C409" s="75"/>
      <c r="D409" s="75"/>
      <c r="E409" s="75"/>
      <c r="F409" s="75"/>
    </row>
    <row r="410" spans="1:6" ht="15">
      <c r="A410" s="75"/>
      <c r="B410" s="75"/>
      <c r="C410" s="75"/>
      <c r="D410" s="75"/>
      <c r="E410" s="75"/>
      <c r="F410" s="75"/>
    </row>
    <row r="411" spans="1:6" ht="15">
      <c r="A411" s="75"/>
      <c r="B411" s="75"/>
      <c r="C411" s="75"/>
      <c r="D411" s="75"/>
      <c r="E411" s="75"/>
      <c r="F411" s="75"/>
    </row>
    <row r="412" spans="1:6" ht="15">
      <c r="A412" s="75"/>
      <c r="B412" s="75"/>
      <c r="C412" s="75"/>
      <c r="D412" s="75"/>
      <c r="E412" s="75"/>
      <c r="F412" s="75"/>
    </row>
    <row r="413" spans="1:6" ht="15">
      <c r="A413" s="75"/>
      <c r="B413" s="75"/>
      <c r="C413" s="75"/>
      <c r="D413" s="75"/>
      <c r="E413" s="75"/>
      <c r="F413" s="75"/>
    </row>
    <row r="414" spans="1:6" ht="15">
      <c r="A414" s="75"/>
      <c r="B414" s="75"/>
      <c r="C414" s="75"/>
      <c r="D414" s="75"/>
      <c r="E414" s="75"/>
      <c r="F414" s="75"/>
    </row>
    <row r="415" spans="1:6" ht="15">
      <c r="A415" s="75"/>
      <c r="B415" s="75"/>
      <c r="C415" s="75"/>
      <c r="D415" s="75"/>
      <c r="E415" s="75"/>
      <c r="F415" s="75"/>
    </row>
    <row r="416" spans="1:6" ht="15">
      <c r="A416" s="75"/>
      <c r="B416" s="75"/>
      <c r="C416" s="75"/>
      <c r="D416" s="75"/>
      <c r="E416" s="75"/>
      <c r="F416" s="75"/>
    </row>
    <row r="417" spans="1:6" ht="15">
      <c r="A417" s="75"/>
      <c r="B417" s="75"/>
      <c r="C417" s="75"/>
      <c r="D417" s="75"/>
      <c r="E417" s="75"/>
      <c r="F417" s="75"/>
    </row>
    <row r="418" spans="1:6" ht="15">
      <c r="A418" s="75"/>
      <c r="B418" s="75"/>
      <c r="C418" s="75"/>
      <c r="D418" s="75"/>
      <c r="E418" s="75"/>
      <c r="F418" s="75"/>
    </row>
    <row r="419" spans="1:6" ht="15">
      <c r="A419" s="75"/>
      <c r="B419" s="75"/>
      <c r="C419" s="75"/>
      <c r="D419" s="75"/>
      <c r="E419" s="75"/>
      <c r="F419" s="75"/>
    </row>
    <row r="420" spans="1:6" ht="15">
      <c r="A420" s="75"/>
      <c r="B420" s="75"/>
      <c r="C420" s="75"/>
      <c r="D420" s="75"/>
      <c r="E420" s="75"/>
      <c r="F420" s="75"/>
    </row>
    <row r="421" spans="1:6" ht="15">
      <c r="A421" s="75"/>
      <c r="B421" s="75"/>
      <c r="C421" s="75"/>
      <c r="D421" s="75"/>
      <c r="E421" s="75"/>
      <c r="F421" s="75"/>
    </row>
    <row r="422" spans="1:6" ht="15">
      <c r="A422" s="75"/>
      <c r="B422" s="75"/>
      <c r="C422" s="75"/>
      <c r="D422" s="75"/>
      <c r="E422" s="75"/>
      <c r="F422" s="75"/>
    </row>
  </sheetData>
  <sheetProtection/>
  <mergeCells count="13">
    <mergeCell ref="D24:F24"/>
    <mergeCell ref="A8:B8"/>
    <mergeCell ref="A9:B9"/>
    <mergeCell ref="A11:A12"/>
    <mergeCell ref="B11:B12"/>
    <mergeCell ref="C11:C12"/>
    <mergeCell ref="A24:B24"/>
    <mergeCell ref="D11:D12"/>
    <mergeCell ref="E11:F11"/>
    <mergeCell ref="E1:F1"/>
    <mergeCell ref="E2:F2"/>
    <mergeCell ref="E3:F3"/>
    <mergeCell ref="A6:F6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7"/>
  <sheetViews>
    <sheetView showZeros="0" zoomScale="55" zoomScaleNormal="55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O33" sqref="O33"/>
    </sheetView>
  </sheetViews>
  <sheetFormatPr defaultColWidth="9.33203125" defaultRowHeight="12.75"/>
  <cols>
    <col min="1" max="1" width="10.66015625" style="2" customWidth="1"/>
    <col min="2" max="3" width="9.16015625" style="3" customWidth="1"/>
    <col min="4" max="4" width="46.66015625" style="4" customWidth="1"/>
    <col min="5" max="5" width="15.66015625" style="0" bestFit="1" customWidth="1"/>
    <col min="6" max="6" width="15.66015625" style="0" customWidth="1"/>
    <col min="7" max="7" width="14.66015625" style="0" bestFit="1" customWidth="1"/>
    <col min="8" max="8" width="15.5" style="0" customWidth="1"/>
    <col min="9" max="9" width="13.66015625" style="0" customWidth="1"/>
    <col min="10" max="10" width="15.33203125" style="0" customWidth="1"/>
    <col min="11" max="11" width="15.16015625" style="0" customWidth="1"/>
    <col min="12" max="14" width="13.66015625" style="0" customWidth="1"/>
    <col min="15" max="15" width="15.83203125" style="0" customWidth="1"/>
    <col min="16" max="16" width="19.66015625" style="0" customWidth="1"/>
  </cols>
  <sheetData>
    <row r="2" spans="15:17" ht="16.5">
      <c r="O2" s="142" t="s">
        <v>195</v>
      </c>
      <c r="P2" s="142"/>
      <c r="Q2" s="36"/>
    </row>
    <row r="3" spans="15:17" ht="16.5">
      <c r="O3" s="142" t="s">
        <v>21</v>
      </c>
      <c r="P3" s="142"/>
      <c r="Q3" s="36"/>
    </row>
    <row r="4" spans="15:17" ht="16.5">
      <c r="O4" s="142" t="s">
        <v>180</v>
      </c>
      <c r="P4" s="142"/>
      <c r="Q4" s="143"/>
    </row>
    <row r="5" spans="15:17" ht="12.75">
      <c r="O5" s="45"/>
      <c r="P5" s="45"/>
      <c r="Q5" s="45"/>
    </row>
    <row r="8" spans="2:16" ht="18">
      <c r="B8" s="144" t="s">
        <v>139</v>
      </c>
      <c r="C8" s="144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2:16" ht="25.5" customHeight="1">
      <c r="B9" s="43"/>
      <c r="C9" s="43"/>
      <c r="D9" s="146" t="s">
        <v>196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44"/>
      <c r="P9" s="44"/>
    </row>
    <row r="10" spans="2:16" ht="18"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8">
      <c r="A11" s="147" t="s">
        <v>115</v>
      </c>
      <c r="B11" s="148"/>
      <c r="C11" s="148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.75">
      <c r="A12" s="149" t="s">
        <v>114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</row>
    <row r="13" ht="12.75">
      <c r="P13" s="6" t="s">
        <v>0</v>
      </c>
    </row>
    <row r="14" spans="1:16" ht="12.75" customHeight="1">
      <c r="A14" s="128" t="s">
        <v>135</v>
      </c>
      <c r="B14" s="132" t="s">
        <v>136</v>
      </c>
      <c r="C14" s="133" t="s">
        <v>134</v>
      </c>
      <c r="D14" s="136" t="s">
        <v>137</v>
      </c>
      <c r="E14" s="124" t="s">
        <v>31</v>
      </c>
      <c r="F14" s="125"/>
      <c r="G14" s="125"/>
      <c r="H14" s="125"/>
      <c r="I14" s="126"/>
      <c r="J14" s="127" t="s">
        <v>32</v>
      </c>
      <c r="K14" s="127"/>
      <c r="L14" s="127"/>
      <c r="M14" s="127"/>
      <c r="N14" s="127"/>
      <c r="O14" s="127"/>
      <c r="P14" s="151" t="s">
        <v>1</v>
      </c>
    </row>
    <row r="15" spans="1:16" ht="28.5" customHeight="1">
      <c r="A15" s="128"/>
      <c r="B15" s="132"/>
      <c r="C15" s="134"/>
      <c r="D15" s="137"/>
      <c r="E15" s="126" t="s">
        <v>29</v>
      </c>
      <c r="F15" s="128" t="s">
        <v>33</v>
      </c>
      <c r="G15" s="127" t="s">
        <v>34</v>
      </c>
      <c r="H15" s="127"/>
      <c r="I15" s="128" t="s">
        <v>35</v>
      </c>
      <c r="J15" s="127" t="s">
        <v>92</v>
      </c>
      <c r="K15" s="139" t="s">
        <v>95</v>
      </c>
      <c r="L15" s="128" t="s">
        <v>33</v>
      </c>
      <c r="M15" s="127" t="s">
        <v>34</v>
      </c>
      <c r="N15" s="127"/>
      <c r="O15" s="128" t="s">
        <v>35</v>
      </c>
      <c r="P15" s="151"/>
    </row>
    <row r="16" spans="1:16" ht="12.75" customHeight="1">
      <c r="A16" s="128"/>
      <c r="B16" s="132"/>
      <c r="C16" s="134"/>
      <c r="D16" s="137"/>
      <c r="E16" s="126"/>
      <c r="F16" s="128"/>
      <c r="G16" s="127" t="s">
        <v>36</v>
      </c>
      <c r="H16" s="127" t="s">
        <v>37</v>
      </c>
      <c r="I16" s="128"/>
      <c r="J16" s="127"/>
      <c r="K16" s="140"/>
      <c r="L16" s="128"/>
      <c r="M16" s="127" t="s">
        <v>36</v>
      </c>
      <c r="N16" s="127" t="s">
        <v>37</v>
      </c>
      <c r="O16" s="128"/>
      <c r="P16" s="151"/>
    </row>
    <row r="17" spans="1:16" ht="58.5" customHeight="1">
      <c r="A17" s="128"/>
      <c r="B17" s="132"/>
      <c r="C17" s="135"/>
      <c r="D17" s="138"/>
      <c r="E17" s="126"/>
      <c r="F17" s="128"/>
      <c r="G17" s="127"/>
      <c r="H17" s="127"/>
      <c r="I17" s="128"/>
      <c r="J17" s="127"/>
      <c r="K17" s="141"/>
      <c r="L17" s="128"/>
      <c r="M17" s="127"/>
      <c r="N17" s="127"/>
      <c r="O17" s="128"/>
      <c r="P17" s="151"/>
    </row>
    <row r="18" spans="1:16" s="5" customFormat="1" ht="12.75">
      <c r="A18" s="11" t="s">
        <v>93</v>
      </c>
      <c r="B18" s="10">
        <v>2</v>
      </c>
      <c r="C18" s="15" t="s">
        <v>94</v>
      </c>
      <c r="D18" s="7">
        <v>4</v>
      </c>
      <c r="E18" s="60">
        <v>5</v>
      </c>
      <c r="F18" s="57">
        <v>6</v>
      </c>
      <c r="G18" s="5">
        <v>7</v>
      </c>
      <c r="H18" s="57">
        <v>8</v>
      </c>
      <c r="I18" s="57">
        <v>9</v>
      </c>
      <c r="J18" s="5">
        <v>10</v>
      </c>
      <c r="K18" s="61">
        <v>11</v>
      </c>
      <c r="L18" s="57">
        <v>12</v>
      </c>
      <c r="M18" s="5">
        <v>13</v>
      </c>
      <c r="N18" s="57">
        <v>14</v>
      </c>
      <c r="O18" s="5">
        <v>15</v>
      </c>
      <c r="P18" s="62">
        <v>16</v>
      </c>
    </row>
    <row r="19" spans="1:16" s="5" customFormat="1" ht="48.75" customHeight="1">
      <c r="A19" s="129" t="s">
        <v>197</v>
      </c>
      <c r="B19" s="130"/>
      <c r="C19" s="130"/>
      <c r="D19" s="131"/>
      <c r="E19" s="70">
        <f>E20</f>
        <v>-3700</v>
      </c>
      <c r="F19" s="70">
        <f aca="true" t="shared" si="0" ref="F19:P21">F20</f>
        <v>-3700</v>
      </c>
      <c r="G19" s="70">
        <f t="shared" si="0"/>
        <v>0</v>
      </c>
      <c r="H19" s="70">
        <f t="shared" si="0"/>
        <v>0</v>
      </c>
      <c r="I19" s="70">
        <f t="shared" si="0"/>
        <v>0</v>
      </c>
      <c r="J19" s="70">
        <f t="shared" si="0"/>
        <v>0</v>
      </c>
      <c r="K19" s="70">
        <f t="shared" si="0"/>
        <v>0</v>
      </c>
      <c r="L19" s="70">
        <f t="shared" si="0"/>
        <v>0</v>
      </c>
      <c r="M19" s="70">
        <f t="shared" si="0"/>
        <v>0</v>
      </c>
      <c r="N19" s="70">
        <f t="shared" si="0"/>
        <v>0</v>
      </c>
      <c r="O19" s="70">
        <f t="shared" si="0"/>
        <v>0</v>
      </c>
      <c r="P19" s="70">
        <f t="shared" si="0"/>
        <v>-3700</v>
      </c>
    </row>
    <row r="20" spans="1:16" s="5" customFormat="1" ht="46.5" customHeight="1">
      <c r="A20" s="72" t="s">
        <v>51</v>
      </c>
      <c r="B20" s="73" t="s">
        <v>53</v>
      </c>
      <c r="C20" s="15"/>
      <c r="D20" s="74" t="s">
        <v>117</v>
      </c>
      <c r="E20" s="70">
        <f>E21</f>
        <v>-3700</v>
      </c>
      <c r="F20" s="70">
        <f t="shared" si="0"/>
        <v>-3700</v>
      </c>
      <c r="G20" s="70">
        <f t="shared" si="0"/>
        <v>0</v>
      </c>
      <c r="H20" s="70">
        <f t="shared" si="0"/>
        <v>0</v>
      </c>
      <c r="I20" s="70">
        <f t="shared" si="0"/>
        <v>0</v>
      </c>
      <c r="J20" s="70">
        <f t="shared" si="0"/>
        <v>0</v>
      </c>
      <c r="K20" s="70">
        <f t="shared" si="0"/>
        <v>0</v>
      </c>
      <c r="L20" s="70">
        <f t="shared" si="0"/>
        <v>0</v>
      </c>
      <c r="M20" s="70">
        <f t="shared" si="0"/>
        <v>0</v>
      </c>
      <c r="N20" s="70">
        <f t="shared" si="0"/>
        <v>0</v>
      </c>
      <c r="O20" s="70">
        <f t="shared" si="0"/>
        <v>0</v>
      </c>
      <c r="P20" s="70">
        <f t="shared" si="0"/>
        <v>-3700</v>
      </c>
    </row>
    <row r="21" spans="1:16" s="5" customFormat="1" ht="47.25" customHeight="1">
      <c r="A21" s="72" t="s">
        <v>52</v>
      </c>
      <c r="B21" s="73" t="s">
        <v>53</v>
      </c>
      <c r="C21" s="15"/>
      <c r="D21" s="74" t="s">
        <v>116</v>
      </c>
      <c r="E21" s="70">
        <f>E22</f>
        <v>-3700</v>
      </c>
      <c r="F21" s="70">
        <f t="shared" si="0"/>
        <v>-3700</v>
      </c>
      <c r="G21" s="70">
        <f t="shared" si="0"/>
        <v>0</v>
      </c>
      <c r="H21" s="70">
        <f t="shared" si="0"/>
        <v>0</v>
      </c>
      <c r="I21" s="70">
        <f t="shared" si="0"/>
        <v>0</v>
      </c>
      <c r="J21" s="70">
        <f t="shared" si="0"/>
        <v>0</v>
      </c>
      <c r="K21" s="70">
        <f t="shared" si="0"/>
        <v>0</v>
      </c>
      <c r="L21" s="70">
        <f t="shared" si="0"/>
        <v>0</v>
      </c>
      <c r="M21" s="70">
        <f t="shared" si="0"/>
        <v>0</v>
      </c>
      <c r="N21" s="70">
        <f t="shared" si="0"/>
        <v>0</v>
      </c>
      <c r="O21" s="70">
        <f t="shared" si="0"/>
        <v>0</v>
      </c>
      <c r="P21" s="70">
        <f t="shared" si="0"/>
        <v>-3700</v>
      </c>
    </row>
    <row r="22" spans="1:16" s="5" customFormat="1" ht="46.5">
      <c r="A22" s="20" t="s">
        <v>168</v>
      </c>
      <c r="B22" s="26">
        <v>1180</v>
      </c>
      <c r="C22" s="21" t="s">
        <v>17</v>
      </c>
      <c r="D22" s="23" t="s">
        <v>169</v>
      </c>
      <c r="E22" s="48">
        <f>F22+I22</f>
        <v>-3700</v>
      </c>
      <c r="F22" s="111">
        <v>-3700</v>
      </c>
      <c r="G22" s="106"/>
      <c r="H22" s="108"/>
      <c r="I22" s="108"/>
      <c r="J22" s="109"/>
      <c r="K22" s="110"/>
      <c r="L22" s="108"/>
      <c r="M22" s="106"/>
      <c r="N22" s="108"/>
      <c r="O22" s="109"/>
      <c r="P22" s="71">
        <f>E22+J22</f>
        <v>-3700</v>
      </c>
    </row>
    <row r="23" spans="1:16" ht="23.25" customHeight="1">
      <c r="A23" s="30"/>
      <c r="B23" s="38" t="s">
        <v>15</v>
      </c>
      <c r="C23" s="38"/>
      <c r="D23" s="39"/>
      <c r="E23" s="51">
        <f>E19</f>
        <v>-3700</v>
      </c>
      <c r="F23" s="51">
        <f aca="true" t="shared" si="1" ref="F23:P23">F19</f>
        <v>-3700</v>
      </c>
      <c r="G23" s="51">
        <f t="shared" si="1"/>
        <v>0</v>
      </c>
      <c r="H23" s="51">
        <f t="shared" si="1"/>
        <v>0</v>
      </c>
      <c r="I23" s="51">
        <f t="shared" si="1"/>
        <v>0</v>
      </c>
      <c r="J23" s="51">
        <f t="shared" si="1"/>
        <v>0</v>
      </c>
      <c r="K23" s="51">
        <f t="shared" si="1"/>
        <v>0</v>
      </c>
      <c r="L23" s="51">
        <f t="shared" si="1"/>
        <v>0</v>
      </c>
      <c r="M23" s="51">
        <f t="shared" si="1"/>
        <v>0</v>
      </c>
      <c r="N23" s="51">
        <f t="shared" si="1"/>
        <v>0</v>
      </c>
      <c r="O23" s="51">
        <f t="shared" si="1"/>
        <v>0</v>
      </c>
      <c r="P23" s="51">
        <f t="shared" si="1"/>
        <v>-3700</v>
      </c>
    </row>
    <row r="24" spans="1:16" ht="15">
      <c r="A24" s="31"/>
      <c r="B24" s="32"/>
      <c r="C24" s="32"/>
      <c r="D24" s="3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31"/>
      <c r="B25" s="32"/>
      <c r="C25" s="32"/>
      <c r="D25" s="3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31"/>
      <c r="B26" s="32"/>
      <c r="C26" s="156" t="s">
        <v>203</v>
      </c>
      <c r="D26" s="155"/>
      <c r="E26" s="1"/>
      <c r="F26" s="1"/>
      <c r="G26" s="1"/>
      <c r="H26" s="1"/>
      <c r="I26" s="1"/>
      <c r="J26" s="1"/>
      <c r="K26" s="1"/>
      <c r="L26" s="34"/>
      <c r="M26" s="1"/>
      <c r="N26" s="35"/>
      <c r="O26" s="157" t="s">
        <v>204</v>
      </c>
      <c r="P26" s="157"/>
    </row>
    <row r="27" spans="1:16" ht="15">
      <c r="A27" s="31"/>
      <c r="B27" s="32"/>
      <c r="C27" s="32"/>
      <c r="D27" s="3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30">
    <mergeCell ref="C26:D26"/>
    <mergeCell ref="O26:P26"/>
    <mergeCell ref="L15:L17"/>
    <mergeCell ref="N16:N17"/>
    <mergeCell ref="O2:P2"/>
    <mergeCell ref="O3:P3"/>
    <mergeCell ref="O4:Q4"/>
    <mergeCell ref="B8:P8"/>
    <mergeCell ref="D9:N9"/>
    <mergeCell ref="A11:C11"/>
    <mergeCell ref="A12:P12"/>
    <mergeCell ref="P14:P17"/>
    <mergeCell ref="C14:C17"/>
    <mergeCell ref="D14:D17"/>
    <mergeCell ref="K15:K17"/>
    <mergeCell ref="G15:H15"/>
    <mergeCell ref="J15:J17"/>
    <mergeCell ref="G16:G17"/>
    <mergeCell ref="H16:H17"/>
    <mergeCell ref="J14:O14"/>
    <mergeCell ref="E14:I14"/>
    <mergeCell ref="E15:E17"/>
    <mergeCell ref="M15:N15"/>
    <mergeCell ref="O15:O17"/>
    <mergeCell ref="M16:M17"/>
    <mergeCell ref="A19:D19"/>
    <mergeCell ref="B14:B17"/>
    <mergeCell ref="I15:I17"/>
    <mergeCell ref="F15:F17"/>
    <mergeCell ref="A14:A17"/>
  </mergeCells>
  <printOptions/>
  <pageMargins left="0.75" right="0.75" top="1" bottom="1" header="0.5" footer="0.5"/>
  <pageSetup fitToHeight="3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95"/>
  <sheetViews>
    <sheetView showGridLines="0" showZeros="0" view="pageBreakPreview" zoomScale="70" zoomScaleNormal="75" zoomScaleSheetLayoutView="70" zoomScalePageLayoutView="0" workbookViewId="0" topLeftCell="A1">
      <pane xSplit="4" ySplit="18" topLeftCell="L88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D92" sqref="D92"/>
    </sheetView>
  </sheetViews>
  <sheetFormatPr defaultColWidth="9.33203125" defaultRowHeight="12.75"/>
  <cols>
    <col min="1" max="1" width="10.66015625" style="2" customWidth="1"/>
    <col min="2" max="3" width="9.16015625" style="3" customWidth="1"/>
    <col min="4" max="4" width="46.66015625" style="4" customWidth="1"/>
    <col min="5" max="5" width="19.66015625" style="0" customWidth="1"/>
    <col min="6" max="6" width="19" style="0" customWidth="1"/>
    <col min="7" max="7" width="18" style="0" customWidth="1"/>
    <col min="8" max="8" width="16.83203125" style="0" customWidth="1"/>
    <col min="9" max="9" width="17.5" style="0" customWidth="1"/>
    <col min="10" max="10" width="18" style="0" customWidth="1"/>
    <col min="11" max="11" width="17.16015625" style="0" customWidth="1"/>
    <col min="12" max="14" width="13.66015625" style="0" customWidth="1"/>
    <col min="15" max="15" width="17.66015625" style="0" customWidth="1"/>
    <col min="16" max="16" width="18.66015625" style="0" customWidth="1"/>
  </cols>
  <sheetData>
    <row r="2" spans="15:16" ht="16.5">
      <c r="O2" s="142" t="s">
        <v>193</v>
      </c>
      <c r="P2" s="142"/>
    </row>
    <row r="3" spans="15:16" ht="16.5">
      <c r="O3" s="142" t="s">
        <v>21</v>
      </c>
      <c r="P3" s="142"/>
    </row>
    <row r="4" spans="15:17" ht="16.5">
      <c r="O4" s="142" t="s">
        <v>170</v>
      </c>
      <c r="P4" s="142"/>
      <c r="Q4" s="150"/>
    </row>
    <row r="8" spans="2:16" ht="18">
      <c r="B8" s="144" t="s">
        <v>154</v>
      </c>
      <c r="C8" s="144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2:16" ht="18"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2:16" ht="18"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8">
      <c r="A11" s="147" t="s">
        <v>115</v>
      </c>
      <c r="B11" s="148"/>
      <c r="C11" s="148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.75">
      <c r="A12" s="149" t="s">
        <v>114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</row>
    <row r="13" ht="12.75">
      <c r="P13" s="6" t="s">
        <v>0</v>
      </c>
    </row>
    <row r="14" spans="1:16" ht="12.75" customHeight="1">
      <c r="A14" s="128" t="s">
        <v>135</v>
      </c>
      <c r="B14" s="132" t="s">
        <v>136</v>
      </c>
      <c r="C14" s="133" t="s">
        <v>134</v>
      </c>
      <c r="D14" s="136" t="s">
        <v>137</v>
      </c>
      <c r="E14" s="124" t="s">
        <v>31</v>
      </c>
      <c r="F14" s="125"/>
      <c r="G14" s="125"/>
      <c r="H14" s="125"/>
      <c r="I14" s="126"/>
      <c r="J14" s="127" t="s">
        <v>32</v>
      </c>
      <c r="K14" s="127"/>
      <c r="L14" s="127"/>
      <c r="M14" s="127"/>
      <c r="N14" s="127"/>
      <c r="O14" s="127"/>
      <c r="P14" s="151" t="s">
        <v>1</v>
      </c>
    </row>
    <row r="15" spans="1:16" ht="28.5" customHeight="1">
      <c r="A15" s="128"/>
      <c r="B15" s="132"/>
      <c r="C15" s="134"/>
      <c r="D15" s="137"/>
      <c r="E15" s="126" t="s">
        <v>29</v>
      </c>
      <c r="F15" s="128" t="s">
        <v>33</v>
      </c>
      <c r="G15" s="127" t="s">
        <v>34</v>
      </c>
      <c r="H15" s="127"/>
      <c r="I15" s="128" t="s">
        <v>35</v>
      </c>
      <c r="J15" s="127" t="s">
        <v>92</v>
      </c>
      <c r="K15" s="139" t="s">
        <v>95</v>
      </c>
      <c r="L15" s="128" t="s">
        <v>33</v>
      </c>
      <c r="M15" s="127" t="s">
        <v>34</v>
      </c>
      <c r="N15" s="127"/>
      <c r="O15" s="128" t="s">
        <v>35</v>
      </c>
      <c r="P15" s="151"/>
    </row>
    <row r="16" spans="1:16" ht="12.75" customHeight="1">
      <c r="A16" s="128"/>
      <c r="B16" s="132"/>
      <c r="C16" s="134"/>
      <c r="D16" s="137"/>
      <c r="E16" s="126"/>
      <c r="F16" s="128"/>
      <c r="G16" s="127" t="s">
        <v>36</v>
      </c>
      <c r="H16" s="127" t="s">
        <v>37</v>
      </c>
      <c r="I16" s="128"/>
      <c r="J16" s="127"/>
      <c r="K16" s="140"/>
      <c r="L16" s="128"/>
      <c r="M16" s="127" t="s">
        <v>36</v>
      </c>
      <c r="N16" s="127" t="s">
        <v>37</v>
      </c>
      <c r="O16" s="128"/>
      <c r="P16" s="151"/>
    </row>
    <row r="17" spans="1:16" ht="58.5" customHeight="1">
      <c r="A17" s="128"/>
      <c r="B17" s="132"/>
      <c r="C17" s="135"/>
      <c r="D17" s="138"/>
      <c r="E17" s="126"/>
      <c r="F17" s="128"/>
      <c r="G17" s="127"/>
      <c r="H17" s="127"/>
      <c r="I17" s="128"/>
      <c r="J17" s="127"/>
      <c r="K17" s="141"/>
      <c r="L17" s="128"/>
      <c r="M17" s="127"/>
      <c r="N17" s="127"/>
      <c r="O17" s="128"/>
      <c r="P17" s="151"/>
    </row>
    <row r="18" spans="1:16" s="5" customFormat="1" ht="12.75">
      <c r="A18" s="11" t="s">
        <v>93</v>
      </c>
      <c r="B18" s="10">
        <v>2</v>
      </c>
      <c r="C18" s="15" t="s">
        <v>94</v>
      </c>
      <c r="D18" s="7">
        <v>4</v>
      </c>
      <c r="E18" s="8">
        <v>5</v>
      </c>
      <c r="F18" s="9">
        <v>6</v>
      </c>
      <c r="G18" s="5">
        <v>7</v>
      </c>
      <c r="H18" s="9">
        <v>8</v>
      </c>
      <c r="I18" s="9">
        <v>9</v>
      </c>
      <c r="J18" s="5">
        <v>10</v>
      </c>
      <c r="K18" s="42">
        <v>11</v>
      </c>
      <c r="L18" s="9">
        <v>12</v>
      </c>
      <c r="M18" s="5">
        <v>13</v>
      </c>
      <c r="N18" s="9">
        <v>14</v>
      </c>
      <c r="O18" s="5">
        <v>15</v>
      </c>
      <c r="P18" s="37">
        <v>16</v>
      </c>
    </row>
    <row r="19" spans="1:16" s="12" customFormat="1" ht="15">
      <c r="A19" s="16" t="s">
        <v>40</v>
      </c>
      <c r="B19" s="17" t="s">
        <v>41</v>
      </c>
      <c r="C19" s="18"/>
      <c r="D19" s="19" t="s">
        <v>5</v>
      </c>
      <c r="E19" s="46">
        <f aca="true" t="shared" si="0" ref="E19:O19">E20</f>
        <v>4288600</v>
      </c>
      <c r="F19" s="46">
        <f t="shared" si="0"/>
        <v>4288600</v>
      </c>
      <c r="G19" s="46">
        <f t="shared" si="0"/>
        <v>3304570</v>
      </c>
      <c r="H19" s="46">
        <f t="shared" si="0"/>
        <v>74800</v>
      </c>
      <c r="I19" s="46">
        <f t="shared" si="0"/>
        <v>0</v>
      </c>
      <c r="J19" s="46">
        <f t="shared" si="0"/>
        <v>0</v>
      </c>
      <c r="K19" s="46"/>
      <c r="L19" s="46">
        <f t="shared" si="0"/>
        <v>0</v>
      </c>
      <c r="M19" s="46">
        <f t="shared" si="0"/>
        <v>0</v>
      </c>
      <c r="N19" s="46">
        <f t="shared" si="0"/>
        <v>0</v>
      </c>
      <c r="O19" s="46">
        <f t="shared" si="0"/>
        <v>0</v>
      </c>
      <c r="P19" s="47">
        <f aca="true" t="shared" si="1" ref="P19:P65">E19+J19</f>
        <v>4288600</v>
      </c>
    </row>
    <row r="20" spans="1:16" s="12" customFormat="1" ht="15">
      <c r="A20" s="16" t="s">
        <v>38</v>
      </c>
      <c r="B20" s="17" t="s">
        <v>41</v>
      </c>
      <c r="C20" s="18"/>
      <c r="D20" s="19" t="s">
        <v>6</v>
      </c>
      <c r="E20" s="46">
        <f>E21+E22+E23+E24</f>
        <v>4288600</v>
      </c>
      <c r="F20" s="46">
        <f aca="true" t="shared" si="2" ref="F20:P20">F21+F22+F23+F24</f>
        <v>4288600</v>
      </c>
      <c r="G20" s="46">
        <f t="shared" si="2"/>
        <v>3304570</v>
      </c>
      <c r="H20" s="46">
        <f t="shared" si="2"/>
        <v>74800</v>
      </c>
      <c r="I20" s="46">
        <f t="shared" si="2"/>
        <v>0</v>
      </c>
      <c r="J20" s="46">
        <f t="shared" si="2"/>
        <v>0</v>
      </c>
      <c r="K20" s="46">
        <f t="shared" si="2"/>
        <v>0</v>
      </c>
      <c r="L20" s="46">
        <f t="shared" si="2"/>
        <v>0</v>
      </c>
      <c r="M20" s="46">
        <f t="shared" si="2"/>
        <v>0</v>
      </c>
      <c r="N20" s="46">
        <f t="shared" si="2"/>
        <v>0</v>
      </c>
      <c r="O20" s="46">
        <f t="shared" si="2"/>
        <v>0</v>
      </c>
      <c r="P20" s="46">
        <f t="shared" si="2"/>
        <v>4288600</v>
      </c>
    </row>
    <row r="21" spans="1:16" s="13" customFormat="1" ht="78">
      <c r="A21" s="20" t="s">
        <v>43</v>
      </c>
      <c r="B21" s="21" t="s">
        <v>44</v>
      </c>
      <c r="C21" s="21" t="s">
        <v>39</v>
      </c>
      <c r="D21" s="22" t="s">
        <v>45</v>
      </c>
      <c r="E21" s="48">
        <f>F21+I21</f>
        <v>4228900</v>
      </c>
      <c r="F21" s="48">
        <v>4228900</v>
      </c>
      <c r="G21" s="48">
        <v>3304570</v>
      </c>
      <c r="H21" s="49">
        <v>74800</v>
      </c>
      <c r="I21" s="49"/>
      <c r="J21" s="49"/>
      <c r="K21" s="49"/>
      <c r="L21" s="49"/>
      <c r="M21" s="49"/>
      <c r="N21" s="49"/>
      <c r="O21" s="49"/>
      <c r="P21" s="47">
        <f t="shared" si="1"/>
        <v>4228900</v>
      </c>
    </row>
    <row r="22" spans="1:16" s="13" customFormat="1" ht="30.75">
      <c r="A22" s="20" t="s">
        <v>85</v>
      </c>
      <c r="B22" s="21" t="s">
        <v>86</v>
      </c>
      <c r="C22" s="21" t="s">
        <v>87</v>
      </c>
      <c r="D22" s="22" t="s">
        <v>88</v>
      </c>
      <c r="E22" s="48">
        <f>F22+I22</f>
        <v>47000</v>
      </c>
      <c r="F22" s="48">
        <v>47000</v>
      </c>
      <c r="G22" s="48"/>
      <c r="H22" s="48"/>
      <c r="I22" s="48"/>
      <c r="J22" s="48"/>
      <c r="K22" s="48"/>
      <c r="L22" s="48"/>
      <c r="M22" s="48"/>
      <c r="N22" s="48"/>
      <c r="O22" s="48"/>
      <c r="P22" s="47">
        <f t="shared" si="1"/>
        <v>47000</v>
      </c>
    </row>
    <row r="23" spans="1:16" s="13" customFormat="1" ht="30.75">
      <c r="A23" s="20" t="s">
        <v>96</v>
      </c>
      <c r="B23" s="21" t="s">
        <v>97</v>
      </c>
      <c r="C23" s="21" t="s">
        <v>98</v>
      </c>
      <c r="D23" s="22" t="s">
        <v>99</v>
      </c>
      <c r="E23" s="48">
        <f>F23+I23</f>
        <v>12700</v>
      </c>
      <c r="F23" s="48">
        <v>12700</v>
      </c>
      <c r="G23" s="48"/>
      <c r="H23" s="48"/>
      <c r="I23" s="48"/>
      <c r="J23" s="48"/>
      <c r="K23" s="48"/>
      <c r="L23" s="48"/>
      <c r="M23" s="48"/>
      <c r="N23" s="48"/>
      <c r="O23" s="48"/>
      <c r="P23" s="47">
        <f t="shared" si="1"/>
        <v>12700</v>
      </c>
    </row>
    <row r="24" spans="1:16" s="13" customFormat="1" ht="30.75">
      <c r="A24" s="20" t="s">
        <v>120</v>
      </c>
      <c r="B24" s="21" t="s">
        <v>121</v>
      </c>
      <c r="C24" s="21" t="s">
        <v>122</v>
      </c>
      <c r="D24" s="22" t="s">
        <v>123</v>
      </c>
      <c r="E24" s="48">
        <f>F24+I24</f>
        <v>0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7">
        <f t="shared" si="1"/>
        <v>0</v>
      </c>
    </row>
    <row r="25" spans="1:16" s="12" customFormat="1" ht="30.75">
      <c r="A25" s="16" t="s">
        <v>46</v>
      </c>
      <c r="B25" s="40" t="s">
        <v>47</v>
      </c>
      <c r="C25" s="18"/>
      <c r="D25" s="19" t="s">
        <v>7</v>
      </c>
      <c r="E25" s="46">
        <f>E26</f>
        <v>11166632.55</v>
      </c>
      <c r="F25" s="46">
        <f>F26</f>
        <v>11166632.55</v>
      </c>
      <c r="G25" s="46">
        <f>G26</f>
        <v>308800</v>
      </c>
      <c r="H25" s="46">
        <f>H26</f>
        <v>0</v>
      </c>
      <c r="I25" s="46"/>
      <c r="J25" s="46">
        <f>J26</f>
        <v>1638200</v>
      </c>
      <c r="K25" s="46">
        <f aca="true" t="shared" si="3" ref="K25:P25">K26</f>
        <v>1638200</v>
      </c>
      <c r="L25" s="46">
        <f t="shared" si="3"/>
        <v>0</v>
      </c>
      <c r="M25" s="46">
        <f t="shared" si="3"/>
        <v>0</v>
      </c>
      <c r="N25" s="46">
        <f t="shared" si="3"/>
        <v>0</v>
      </c>
      <c r="O25" s="46">
        <f t="shared" si="3"/>
        <v>1638200</v>
      </c>
      <c r="P25" s="46">
        <f t="shared" si="3"/>
        <v>12804832.55</v>
      </c>
    </row>
    <row r="26" spans="1:16" s="12" customFormat="1" ht="30.75">
      <c r="A26" s="16" t="s">
        <v>48</v>
      </c>
      <c r="B26" s="40" t="s">
        <v>47</v>
      </c>
      <c r="C26" s="18"/>
      <c r="D26" s="19" t="s">
        <v>8</v>
      </c>
      <c r="E26" s="46">
        <f>E28+E30+E33+E34+E38+E39+E40+E42+E43+E44+E45+E37</f>
        <v>11166632.55</v>
      </c>
      <c r="F26" s="46">
        <f aca="true" t="shared" si="4" ref="F26:P26">F28+F30+F33+F34+F38+F39+F40+F42+F43+F44+F45+F37</f>
        <v>11166632.55</v>
      </c>
      <c r="G26" s="46">
        <f t="shared" si="4"/>
        <v>308800</v>
      </c>
      <c r="H26" s="46">
        <f t="shared" si="4"/>
        <v>0</v>
      </c>
      <c r="I26" s="46">
        <f t="shared" si="4"/>
        <v>0</v>
      </c>
      <c r="J26" s="46">
        <f t="shared" si="4"/>
        <v>1638200</v>
      </c>
      <c r="K26" s="46">
        <f t="shared" si="4"/>
        <v>1638200</v>
      </c>
      <c r="L26" s="46">
        <f t="shared" si="4"/>
        <v>0</v>
      </c>
      <c r="M26" s="46">
        <f t="shared" si="4"/>
        <v>0</v>
      </c>
      <c r="N26" s="46">
        <f t="shared" si="4"/>
        <v>0</v>
      </c>
      <c r="O26" s="46">
        <f t="shared" si="4"/>
        <v>1638200</v>
      </c>
      <c r="P26" s="46">
        <f t="shared" si="4"/>
        <v>12804832.55</v>
      </c>
    </row>
    <row r="27" spans="1:16" s="12" customFormat="1" ht="15">
      <c r="A27" s="16"/>
      <c r="B27" s="17"/>
      <c r="C27" s="18"/>
      <c r="D27" s="19" t="s">
        <v>23</v>
      </c>
      <c r="E27" s="46">
        <f>E31+E35</f>
        <v>5735232.55</v>
      </c>
      <c r="F27" s="46">
        <f>F31+F35</f>
        <v>5735232.55</v>
      </c>
      <c r="G27" s="46">
        <f aca="true" t="shared" si="5" ref="G27:P27">G31+G35</f>
        <v>0</v>
      </c>
      <c r="H27" s="46">
        <f t="shared" si="5"/>
        <v>0</v>
      </c>
      <c r="I27" s="46">
        <f t="shared" si="5"/>
        <v>0</v>
      </c>
      <c r="J27" s="46">
        <f t="shared" si="5"/>
        <v>279400</v>
      </c>
      <c r="K27" s="46">
        <f t="shared" si="5"/>
        <v>279400</v>
      </c>
      <c r="L27" s="46">
        <f t="shared" si="5"/>
        <v>0</v>
      </c>
      <c r="M27" s="46">
        <f t="shared" si="5"/>
        <v>0</v>
      </c>
      <c r="N27" s="46">
        <f t="shared" si="5"/>
        <v>0</v>
      </c>
      <c r="O27" s="46">
        <f t="shared" si="5"/>
        <v>279400</v>
      </c>
      <c r="P27" s="46">
        <f t="shared" si="5"/>
        <v>6014632.55</v>
      </c>
    </row>
    <row r="28" spans="1:16" s="12" customFormat="1" ht="27.75" customHeight="1">
      <c r="A28" s="20" t="s">
        <v>172</v>
      </c>
      <c r="B28" s="63" t="s">
        <v>173</v>
      </c>
      <c r="C28" s="59" t="s">
        <v>174</v>
      </c>
      <c r="D28" s="65" t="s">
        <v>175</v>
      </c>
      <c r="E28" s="48">
        <f aca="true" t="shared" si="6" ref="E28:E45">F28+I28</f>
        <v>2700</v>
      </c>
      <c r="F28" s="48">
        <v>2700</v>
      </c>
      <c r="G28" s="46"/>
      <c r="H28" s="46"/>
      <c r="I28" s="46"/>
      <c r="J28" s="46"/>
      <c r="K28" s="46"/>
      <c r="L28" s="46"/>
      <c r="M28" s="46"/>
      <c r="N28" s="46"/>
      <c r="O28" s="46"/>
      <c r="P28" s="47">
        <f t="shared" si="1"/>
        <v>2700</v>
      </c>
    </row>
    <row r="29" spans="1:16" s="12" customFormat="1" ht="78">
      <c r="A29" s="20"/>
      <c r="B29" s="63"/>
      <c r="C29" s="67"/>
      <c r="D29" s="66" t="s">
        <v>176</v>
      </c>
      <c r="E29" s="50">
        <f t="shared" si="6"/>
        <v>2700</v>
      </c>
      <c r="F29" s="50">
        <v>2700</v>
      </c>
      <c r="G29" s="68"/>
      <c r="H29" s="68"/>
      <c r="I29" s="68"/>
      <c r="J29" s="68"/>
      <c r="K29" s="68"/>
      <c r="L29" s="68"/>
      <c r="M29" s="68"/>
      <c r="N29" s="68"/>
      <c r="O29" s="68"/>
      <c r="P29" s="53">
        <f t="shared" si="1"/>
        <v>2700</v>
      </c>
    </row>
    <row r="30" spans="1:16" s="12" customFormat="1" ht="30.75">
      <c r="A30" s="20" t="s">
        <v>129</v>
      </c>
      <c r="B30" s="26">
        <v>2010</v>
      </c>
      <c r="C30" s="21" t="s">
        <v>18</v>
      </c>
      <c r="D30" s="23" t="s">
        <v>4</v>
      </c>
      <c r="E30" s="48">
        <f t="shared" si="6"/>
        <v>8903555</v>
      </c>
      <c r="F30" s="48">
        <v>8903555</v>
      </c>
      <c r="G30" s="48"/>
      <c r="H30" s="48"/>
      <c r="I30" s="48"/>
      <c r="J30" s="48">
        <f>L30+O30</f>
        <v>1355200</v>
      </c>
      <c r="K30" s="48">
        <v>1355200</v>
      </c>
      <c r="L30" s="48"/>
      <c r="M30" s="48"/>
      <c r="N30" s="48"/>
      <c r="O30" s="48">
        <v>1355200</v>
      </c>
      <c r="P30" s="47">
        <f t="shared" si="1"/>
        <v>10258755</v>
      </c>
    </row>
    <row r="31" spans="1:16" s="12" customFormat="1" ht="15">
      <c r="A31" s="20"/>
      <c r="B31" s="26"/>
      <c r="C31" s="21"/>
      <c r="D31" s="29" t="s">
        <v>23</v>
      </c>
      <c r="E31" s="50">
        <f t="shared" si="6"/>
        <v>5581155</v>
      </c>
      <c r="F31" s="50">
        <v>5581155</v>
      </c>
      <c r="G31" s="46"/>
      <c r="H31" s="46"/>
      <c r="I31" s="46"/>
      <c r="J31" s="50">
        <f>L31+O31</f>
        <v>279400</v>
      </c>
      <c r="K31" s="50">
        <v>279400</v>
      </c>
      <c r="L31" s="46"/>
      <c r="M31" s="46"/>
      <c r="N31" s="46"/>
      <c r="O31" s="50">
        <v>279400</v>
      </c>
      <c r="P31" s="47">
        <f t="shared" si="1"/>
        <v>5860555</v>
      </c>
    </row>
    <row r="32" spans="1:16" s="12" customFormat="1" ht="62.25">
      <c r="A32" s="20"/>
      <c r="B32" s="26"/>
      <c r="C32" s="21"/>
      <c r="D32" s="29" t="s">
        <v>160</v>
      </c>
      <c r="E32" s="50">
        <f t="shared" si="6"/>
        <v>221300</v>
      </c>
      <c r="F32" s="50">
        <v>221300</v>
      </c>
      <c r="G32" s="46"/>
      <c r="H32" s="46"/>
      <c r="I32" s="46"/>
      <c r="J32" s="50"/>
      <c r="K32" s="50"/>
      <c r="L32" s="46"/>
      <c r="M32" s="46"/>
      <c r="N32" s="46"/>
      <c r="O32" s="50"/>
      <c r="P32" s="47">
        <f t="shared" si="1"/>
        <v>221300</v>
      </c>
    </row>
    <row r="33" spans="1:16" s="12" customFormat="1" ht="46.5">
      <c r="A33" s="20" t="s">
        <v>130</v>
      </c>
      <c r="B33" s="26">
        <v>2111</v>
      </c>
      <c r="C33" s="21" t="s">
        <v>57</v>
      </c>
      <c r="D33" s="23" t="s">
        <v>58</v>
      </c>
      <c r="E33" s="48">
        <f t="shared" si="6"/>
        <v>613100</v>
      </c>
      <c r="F33" s="48">
        <v>613100</v>
      </c>
      <c r="G33" s="46"/>
      <c r="H33" s="46"/>
      <c r="I33" s="46"/>
      <c r="J33" s="46"/>
      <c r="K33" s="46"/>
      <c r="L33" s="46"/>
      <c r="M33" s="46"/>
      <c r="N33" s="46"/>
      <c r="O33" s="46"/>
      <c r="P33" s="47">
        <f t="shared" si="1"/>
        <v>613100</v>
      </c>
    </row>
    <row r="34" spans="1:16" s="12" customFormat="1" ht="30.75">
      <c r="A34" s="20" t="s">
        <v>131</v>
      </c>
      <c r="B34" s="26">
        <v>2144</v>
      </c>
      <c r="C34" s="21" t="s">
        <v>19</v>
      </c>
      <c r="D34" s="23" t="s">
        <v>59</v>
      </c>
      <c r="E34" s="48">
        <f t="shared" si="6"/>
        <v>862777.55</v>
      </c>
      <c r="F34" s="48">
        <v>862777.55</v>
      </c>
      <c r="G34" s="46"/>
      <c r="H34" s="46"/>
      <c r="I34" s="46"/>
      <c r="J34" s="46"/>
      <c r="K34" s="46"/>
      <c r="L34" s="46"/>
      <c r="M34" s="46"/>
      <c r="N34" s="46"/>
      <c r="O34" s="46"/>
      <c r="P34" s="47">
        <f t="shared" si="1"/>
        <v>862777.55</v>
      </c>
    </row>
    <row r="35" spans="1:16" s="12" customFormat="1" ht="93">
      <c r="A35" s="24"/>
      <c r="B35" s="28"/>
      <c r="C35" s="25"/>
      <c r="D35" s="29" t="s">
        <v>74</v>
      </c>
      <c r="E35" s="50">
        <f>F35+I35</f>
        <v>154077.55</v>
      </c>
      <c r="F35" s="50">
        <v>154077.55</v>
      </c>
      <c r="G35" s="46"/>
      <c r="H35" s="46"/>
      <c r="I35" s="46"/>
      <c r="J35" s="46"/>
      <c r="K35" s="46"/>
      <c r="L35" s="46"/>
      <c r="M35" s="46"/>
      <c r="N35" s="46"/>
      <c r="O35" s="46"/>
      <c r="P35" s="47">
        <f t="shared" si="1"/>
        <v>154077.55</v>
      </c>
    </row>
    <row r="36" spans="1:16" s="12" customFormat="1" ht="62.25">
      <c r="A36" s="24"/>
      <c r="B36" s="28"/>
      <c r="C36" s="25"/>
      <c r="D36" s="29" t="s">
        <v>160</v>
      </c>
      <c r="E36" s="50">
        <f>F36+I36</f>
        <v>708700</v>
      </c>
      <c r="F36" s="50">
        <v>708700</v>
      </c>
      <c r="G36" s="46"/>
      <c r="H36" s="46"/>
      <c r="I36" s="46"/>
      <c r="J36" s="46"/>
      <c r="K36" s="46"/>
      <c r="L36" s="46"/>
      <c r="M36" s="46"/>
      <c r="N36" s="46"/>
      <c r="O36" s="46"/>
      <c r="P36" s="47">
        <f t="shared" si="1"/>
        <v>708700</v>
      </c>
    </row>
    <row r="37" spans="1:16" s="12" customFormat="1" ht="30.75">
      <c r="A37" s="20" t="s">
        <v>178</v>
      </c>
      <c r="B37" s="26">
        <v>3112</v>
      </c>
      <c r="C37" s="21" t="s">
        <v>20</v>
      </c>
      <c r="D37" s="23" t="s">
        <v>179</v>
      </c>
      <c r="E37" s="48">
        <f t="shared" si="6"/>
        <v>10000</v>
      </c>
      <c r="F37" s="48">
        <v>10000</v>
      </c>
      <c r="G37" s="46"/>
      <c r="H37" s="46"/>
      <c r="I37" s="46"/>
      <c r="J37" s="46"/>
      <c r="K37" s="46"/>
      <c r="L37" s="46"/>
      <c r="M37" s="46"/>
      <c r="N37" s="46"/>
      <c r="O37" s="46"/>
      <c r="P37" s="47">
        <f t="shared" si="1"/>
        <v>10000</v>
      </c>
    </row>
    <row r="38" spans="1:16" s="14" customFormat="1" ht="46.5">
      <c r="A38" s="20" t="s">
        <v>49</v>
      </c>
      <c r="B38" s="26">
        <v>3121</v>
      </c>
      <c r="C38" s="21" t="s">
        <v>20</v>
      </c>
      <c r="D38" s="23" t="s">
        <v>50</v>
      </c>
      <c r="E38" s="48">
        <f t="shared" si="6"/>
        <v>386200</v>
      </c>
      <c r="F38" s="48">
        <v>386200</v>
      </c>
      <c r="G38" s="48">
        <v>308800</v>
      </c>
      <c r="H38" s="49"/>
      <c r="I38" s="49"/>
      <c r="J38" s="49"/>
      <c r="K38" s="49"/>
      <c r="L38" s="49"/>
      <c r="M38" s="49"/>
      <c r="N38" s="49"/>
      <c r="O38" s="49"/>
      <c r="P38" s="47">
        <f t="shared" si="1"/>
        <v>386200</v>
      </c>
    </row>
    <row r="39" spans="1:16" s="14" customFormat="1" ht="30.75">
      <c r="A39" s="20" t="s">
        <v>138</v>
      </c>
      <c r="B39" s="26">
        <v>3242</v>
      </c>
      <c r="C39" s="21" t="s">
        <v>107</v>
      </c>
      <c r="D39" s="41" t="s">
        <v>108</v>
      </c>
      <c r="E39" s="48">
        <f t="shared" si="6"/>
        <v>40000</v>
      </c>
      <c r="F39" s="48">
        <v>40000</v>
      </c>
      <c r="G39" s="48"/>
      <c r="H39" s="48"/>
      <c r="I39" s="48"/>
      <c r="J39" s="48"/>
      <c r="K39" s="48"/>
      <c r="L39" s="48"/>
      <c r="M39" s="48"/>
      <c r="N39" s="48"/>
      <c r="O39" s="48"/>
      <c r="P39" s="47">
        <f t="shared" si="1"/>
        <v>40000</v>
      </c>
    </row>
    <row r="40" spans="1:16" s="14" customFormat="1" ht="62.25">
      <c r="A40" s="20" t="s">
        <v>146</v>
      </c>
      <c r="B40" s="26">
        <v>7367</v>
      </c>
      <c r="C40" s="21" t="s">
        <v>122</v>
      </c>
      <c r="D40" s="23" t="s">
        <v>147</v>
      </c>
      <c r="E40" s="48"/>
      <c r="F40" s="48"/>
      <c r="G40" s="48"/>
      <c r="H40" s="48"/>
      <c r="I40" s="48"/>
      <c r="J40" s="48">
        <f>L40+O40</f>
        <v>283000</v>
      </c>
      <c r="K40" s="48">
        <v>283000</v>
      </c>
      <c r="L40" s="48"/>
      <c r="M40" s="48"/>
      <c r="N40" s="48"/>
      <c r="O40" s="48">
        <v>283000</v>
      </c>
      <c r="P40" s="47">
        <f t="shared" si="1"/>
        <v>283000</v>
      </c>
    </row>
    <row r="41" spans="1:16" s="14" customFormat="1" ht="78">
      <c r="A41" s="20"/>
      <c r="B41" s="26"/>
      <c r="C41" s="21"/>
      <c r="D41" s="29" t="s">
        <v>153</v>
      </c>
      <c r="E41" s="48"/>
      <c r="F41" s="48"/>
      <c r="G41" s="48"/>
      <c r="H41" s="48"/>
      <c r="I41" s="48"/>
      <c r="J41" s="50">
        <f>L41+O41</f>
        <v>254700</v>
      </c>
      <c r="K41" s="50">
        <v>254700</v>
      </c>
      <c r="L41" s="50"/>
      <c r="M41" s="50"/>
      <c r="N41" s="50"/>
      <c r="O41" s="50">
        <v>254700</v>
      </c>
      <c r="P41" s="53">
        <f t="shared" si="1"/>
        <v>254700</v>
      </c>
    </row>
    <row r="42" spans="1:16" s="14" customFormat="1" ht="46.5">
      <c r="A42" s="20" t="s">
        <v>100</v>
      </c>
      <c r="B42" s="26">
        <v>7461</v>
      </c>
      <c r="C42" s="21" t="s">
        <v>101</v>
      </c>
      <c r="D42" s="23" t="s">
        <v>102</v>
      </c>
      <c r="E42" s="48">
        <f t="shared" si="6"/>
        <v>20000</v>
      </c>
      <c r="F42" s="48">
        <v>20000</v>
      </c>
      <c r="G42" s="48"/>
      <c r="H42" s="48"/>
      <c r="I42" s="48"/>
      <c r="J42" s="48"/>
      <c r="K42" s="48"/>
      <c r="L42" s="48"/>
      <c r="M42" s="48"/>
      <c r="N42" s="48"/>
      <c r="O42" s="48"/>
      <c r="P42" s="47">
        <f t="shared" si="1"/>
        <v>20000</v>
      </c>
    </row>
    <row r="43" spans="1:16" s="14" customFormat="1" ht="46.5">
      <c r="A43" s="20" t="s">
        <v>124</v>
      </c>
      <c r="B43" s="26">
        <v>8110</v>
      </c>
      <c r="C43" s="21" t="s">
        <v>125</v>
      </c>
      <c r="D43" s="23" t="s">
        <v>126</v>
      </c>
      <c r="E43" s="48">
        <f t="shared" si="6"/>
        <v>25100</v>
      </c>
      <c r="F43" s="48">
        <v>25100</v>
      </c>
      <c r="G43" s="48"/>
      <c r="H43" s="48"/>
      <c r="I43" s="48"/>
      <c r="J43" s="48"/>
      <c r="K43" s="48"/>
      <c r="L43" s="48"/>
      <c r="M43" s="48"/>
      <c r="N43" s="48"/>
      <c r="O43" s="48"/>
      <c r="P43" s="47">
        <f t="shared" si="1"/>
        <v>25100</v>
      </c>
    </row>
    <row r="44" spans="1:16" s="14" customFormat="1" ht="30.75">
      <c r="A44" s="20" t="s">
        <v>111</v>
      </c>
      <c r="B44" s="26">
        <v>8220</v>
      </c>
      <c r="C44" s="21" t="s">
        <v>112</v>
      </c>
      <c r="D44" s="22" t="s">
        <v>113</v>
      </c>
      <c r="E44" s="48">
        <f t="shared" si="6"/>
        <v>13200</v>
      </c>
      <c r="F44" s="48">
        <v>13200</v>
      </c>
      <c r="G44" s="48"/>
      <c r="H44" s="48"/>
      <c r="I44" s="48"/>
      <c r="J44" s="48"/>
      <c r="K44" s="48"/>
      <c r="L44" s="48"/>
      <c r="M44" s="48"/>
      <c r="N44" s="48"/>
      <c r="O44" s="48"/>
      <c r="P44" s="47">
        <f t="shared" si="1"/>
        <v>13200</v>
      </c>
    </row>
    <row r="45" spans="1:16" s="14" customFormat="1" ht="46.5">
      <c r="A45" s="20" t="s">
        <v>148</v>
      </c>
      <c r="B45" s="21" t="s">
        <v>149</v>
      </c>
      <c r="C45" s="21" t="s">
        <v>30</v>
      </c>
      <c r="D45" s="22" t="s">
        <v>150</v>
      </c>
      <c r="E45" s="48">
        <f t="shared" si="6"/>
        <v>290000</v>
      </c>
      <c r="F45" s="48">
        <v>290000</v>
      </c>
      <c r="G45" s="48"/>
      <c r="H45" s="48"/>
      <c r="I45" s="48"/>
      <c r="J45" s="48"/>
      <c r="K45" s="48"/>
      <c r="L45" s="48"/>
      <c r="M45" s="48"/>
      <c r="N45" s="48"/>
      <c r="O45" s="48"/>
      <c r="P45" s="47">
        <f t="shared" si="1"/>
        <v>290000</v>
      </c>
    </row>
    <row r="46" spans="1:16" s="12" customFormat="1" ht="30.75">
      <c r="A46" s="16" t="s">
        <v>51</v>
      </c>
      <c r="B46" s="40" t="s">
        <v>53</v>
      </c>
      <c r="C46" s="18"/>
      <c r="D46" s="19" t="s">
        <v>117</v>
      </c>
      <c r="E46" s="46">
        <f>E47</f>
        <v>102422192</v>
      </c>
      <c r="F46" s="46">
        <f aca="true" t="shared" si="7" ref="F46:P46">F47</f>
        <v>102422192</v>
      </c>
      <c r="G46" s="46">
        <f t="shared" si="7"/>
        <v>78390960</v>
      </c>
      <c r="H46" s="46">
        <f t="shared" si="7"/>
        <v>2680950</v>
      </c>
      <c r="I46" s="46">
        <f t="shared" si="7"/>
        <v>0</v>
      </c>
      <c r="J46" s="46">
        <f t="shared" si="7"/>
        <v>10012737.1</v>
      </c>
      <c r="K46" s="46">
        <f t="shared" si="7"/>
        <v>9756937.1</v>
      </c>
      <c r="L46" s="46">
        <f t="shared" si="7"/>
        <v>255800</v>
      </c>
      <c r="M46" s="46">
        <f t="shared" si="7"/>
        <v>0</v>
      </c>
      <c r="N46" s="46">
        <f t="shared" si="7"/>
        <v>0</v>
      </c>
      <c r="O46" s="46">
        <f t="shared" si="7"/>
        <v>9756937.1</v>
      </c>
      <c r="P46" s="46">
        <f t="shared" si="7"/>
        <v>112434929.1</v>
      </c>
    </row>
    <row r="47" spans="1:16" s="12" customFormat="1" ht="30.75">
      <c r="A47" s="16" t="s">
        <v>52</v>
      </c>
      <c r="B47" s="40" t="s">
        <v>53</v>
      </c>
      <c r="C47" s="18"/>
      <c r="D47" s="19" t="s">
        <v>116</v>
      </c>
      <c r="E47" s="46">
        <f>E49+E54+E55+E56+E61+E48+E57+E62+E59</f>
        <v>102422192</v>
      </c>
      <c r="F47" s="46">
        <f aca="true" t="shared" si="8" ref="F47:P47">F49+F54+F55+F56+F61+F48+F57+F62+F59</f>
        <v>102422192</v>
      </c>
      <c r="G47" s="46">
        <f t="shared" si="8"/>
        <v>78390960</v>
      </c>
      <c r="H47" s="46">
        <f t="shared" si="8"/>
        <v>2680950</v>
      </c>
      <c r="I47" s="46">
        <f t="shared" si="8"/>
        <v>0</v>
      </c>
      <c r="J47" s="46">
        <f t="shared" si="8"/>
        <v>10012737.1</v>
      </c>
      <c r="K47" s="46">
        <f t="shared" si="8"/>
        <v>9756937.1</v>
      </c>
      <c r="L47" s="46">
        <f t="shared" si="8"/>
        <v>255800</v>
      </c>
      <c r="M47" s="46">
        <f t="shared" si="8"/>
        <v>0</v>
      </c>
      <c r="N47" s="46">
        <f t="shared" si="8"/>
        <v>0</v>
      </c>
      <c r="O47" s="46">
        <f t="shared" si="8"/>
        <v>9756937.1</v>
      </c>
      <c r="P47" s="46">
        <f t="shared" si="8"/>
        <v>112434929.1</v>
      </c>
    </row>
    <row r="48" spans="1:16" s="12" customFormat="1" ht="15">
      <c r="A48" s="20" t="s">
        <v>103</v>
      </c>
      <c r="B48" s="21" t="s">
        <v>24</v>
      </c>
      <c r="C48" s="21" t="s">
        <v>104</v>
      </c>
      <c r="D48" s="23" t="s">
        <v>105</v>
      </c>
      <c r="E48" s="48">
        <f>F48+I48</f>
        <v>1885800</v>
      </c>
      <c r="F48" s="48">
        <v>1885800</v>
      </c>
      <c r="G48" s="48">
        <v>1410300</v>
      </c>
      <c r="H48" s="48">
        <v>63200</v>
      </c>
      <c r="I48" s="48"/>
      <c r="J48" s="48">
        <f aca="true" t="shared" si="9" ref="J48:J53">L48+O48</f>
        <v>166700</v>
      </c>
      <c r="K48" s="48"/>
      <c r="L48" s="48">
        <v>166700</v>
      </c>
      <c r="M48" s="48"/>
      <c r="N48" s="48"/>
      <c r="O48" s="48"/>
      <c r="P48" s="47">
        <f t="shared" si="1"/>
        <v>2052500</v>
      </c>
    </row>
    <row r="49" spans="1:16" s="13" customFormat="1" ht="62.25">
      <c r="A49" s="20" t="s">
        <v>54</v>
      </c>
      <c r="B49" s="26">
        <v>1020</v>
      </c>
      <c r="C49" s="21" t="s">
        <v>22</v>
      </c>
      <c r="D49" s="23" t="s">
        <v>142</v>
      </c>
      <c r="E49" s="48">
        <f>F49+I49</f>
        <v>94807949</v>
      </c>
      <c r="F49" s="48">
        <v>94807949</v>
      </c>
      <c r="G49" s="48">
        <v>72843500</v>
      </c>
      <c r="H49" s="49">
        <v>2478550</v>
      </c>
      <c r="I49" s="49"/>
      <c r="J49" s="48">
        <f t="shared" si="9"/>
        <v>4784900</v>
      </c>
      <c r="K49" s="48">
        <v>4695800</v>
      </c>
      <c r="L49" s="49">
        <v>89100</v>
      </c>
      <c r="M49" s="49"/>
      <c r="N49" s="49"/>
      <c r="O49" s="49">
        <v>4695800</v>
      </c>
      <c r="P49" s="47">
        <f t="shared" si="1"/>
        <v>99592849</v>
      </c>
    </row>
    <row r="50" spans="1:16" s="13" customFormat="1" ht="30.75">
      <c r="A50" s="20"/>
      <c r="B50" s="26"/>
      <c r="C50" s="27"/>
      <c r="D50" s="29" t="s">
        <v>89</v>
      </c>
      <c r="E50" s="50">
        <f aca="true" t="shared" si="10" ref="E50:E61">F50+I50</f>
        <v>76706600</v>
      </c>
      <c r="F50" s="50">
        <v>76706600</v>
      </c>
      <c r="G50" s="50">
        <v>62874300</v>
      </c>
      <c r="H50" s="52"/>
      <c r="I50" s="49"/>
      <c r="J50" s="50">
        <f t="shared" si="9"/>
        <v>695000</v>
      </c>
      <c r="K50" s="52">
        <v>695000</v>
      </c>
      <c r="L50" s="52"/>
      <c r="M50" s="52"/>
      <c r="N50" s="52"/>
      <c r="O50" s="52">
        <v>695000</v>
      </c>
      <c r="P50" s="53">
        <f t="shared" si="1"/>
        <v>77401600</v>
      </c>
    </row>
    <row r="51" spans="1:16" s="13" customFormat="1" ht="62.25">
      <c r="A51" s="20"/>
      <c r="B51" s="26"/>
      <c r="C51" s="27"/>
      <c r="D51" s="29" t="s">
        <v>90</v>
      </c>
      <c r="E51" s="50">
        <f t="shared" si="10"/>
        <v>922999</v>
      </c>
      <c r="F51" s="50">
        <v>922999</v>
      </c>
      <c r="G51" s="50">
        <v>756400</v>
      </c>
      <c r="H51" s="52"/>
      <c r="I51" s="49"/>
      <c r="J51" s="50">
        <f t="shared" si="9"/>
        <v>470700</v>
      </c>
      <c r="K51" s="52">
        <v>470700</v>
      </c>
      <c r="L51" s="52"/>
      <c r="M51" s="52"/>
      <c r="N51" s="52"/>
      <c r="O51" s="52">
        <v>470700</v>
      </c>
      <c r="P51" s="53">
        <f t="shared" si="1"/>
        <v>1393699</v>
      </c>
    </row>
    <row r="52" spans="1:16" s="13" customFormat="1" ht="78">
      <c r="A52" s="20"/>
      <c r="B52" s="26"/>
      <c r="C52" s="27"/>
      <c r="D52" s="29" t="s">
        <v>161</v>
      </c>
      <c r="E52" s="50">
        <f t="shared" si="10"/>
        <v>652800</v>
      </c>
      <c r="F52" s="50">
        <v>652800</v>
      </c>
      <c r="G52" s="50"/>
      <c r="H52" s="52"/>
      <c r="I52" s="49"/>
      <c r="J52" s="50">
        <f t="shared" si="9"/>
        <v>763100</v>
      </c>
      <c r="K52" s="52">
        <v>763100</v>
      </c>
      <c r="L52" s="52"/>
      <c r="M52" s="52"/>
      <c r="N52" s="52"/>
      <c r="O52" s="52">
        <v>763100</v>
      </c>
      <c r="P52" s="53">
        <f t="shared" si="1"/>
        <v>1415900</v>
      </c>
    </row>
    <row r="53" spans="1:16" s="13" customFormat="1" ht="62.25">
      <c r="A53" s="20"/>
      <c r="B53" s="26"/>
      <c r="C53" s="27"/>
      <c r="D53" s="29" t="s">
        <v>164</v>
      </c>
      <c r="E53" s="50">
        <f t="shared" si="10"/>
        <v>0</v>
      </c>
      <c r="F53" s="50"/>
      <c r="G53" s="50"/>
      <c r="H53" s="52"/>
      <c r="I53" s="49"/>
      <c r="J53" s="50">
        <f t="shared" si="9"/>
        <v>2240700</v>
      </c>
      <c r="K53" s="52">
        <v>2240700</v>
      </c>
      <c r="L53" s="52"/>
      <c r="M53" s="52"/>
      <c r="N53" s="52"/>
      <c r="O53" s="52">
        <v>2240700</v>
      </c>
      <c r="P53" s="53">
        <f t="shared" si="1"/>
        <v>2240700</v>
      </c>
    </row>
    <row r="54" spans="1:16" s="13" customFormat="1" ht="46.5">
      <c r="A54" s="20" t="s">
        <v>55</v>
      </c>
      <c r="B54" s="26">
        <v>1090</v>
      </c>
      <c r="C54" s="21" t="s">
        <v>16</v>
      </c>
      <c r="D54" s="23" t="s">
        <v>143</v>
      </c>
      <c r="E54" s="48">
        <f t="shared" si="10"/>
        <v>694339</v>
      </c>
      <c r="F54" s="48">
        <v>694339</v>
      </c>
      <c r="G54" s="48">
        <v>558300</v>
      </c>
      <c r="H54" s="49">
        <v>16000</v>
      </c>
      <c r="I54" s="49"/>
      <c r="J54" s="49"/>
      <c r="K54" s="49"/>
      <c r="L54" s="49"/>
      <c r="M54" s="49"/>
      <c r="N54" s="49"/>
      <c r="O54" s="49"/>
      <c r="P54" s="47">
        <f t="shared" si="1"/>
        <v>694339</v>
      </c>
    </row>
    <row r="55" spans="1:16" s="13" customFormat="1" ht="30.75">
      <c r="A55" s="20" t="s">
        <v>56</v>
      </c>
      <c r="B55" s="26">
        <v>1150</v>
      </c>
      <c r="C55" s="21" t="s">
        <v>17</v>
      </c>
      <c r="D55" s="23" t="s">
        <v>144</v>
      </c>
      <c r="E55" s="48">
        <f t="shared" si="10"/>
        <v>968700</v>
      </c>
      <c r="F55" s="48">
        <v>968700</v>
      </c>
      <c r="G55" s="48">
        <v>724560</v>
      </c>
      <c r="H55" s="49">
        <v>48900</v>
      </c>
      <c r="I55" s="49"/>
      <c r="J55" s="49"/>
      <c r="K55" s="49"/>
      <c r="L55" s="49"/>
      <c r="M55" s="49"/>
      <c r="N55" s="49"/>
      <c r="O55" s="49"/>
      <c r="P55" s="47">
        <f t="shared" si="1"/>
        <v>968700</v>
      </c>
    </row>
    <row r="56" spans="1:16" s="13" customFormat="1" ht="30.75">
      <c r="A56" s="20" t="s">
        <v>75</v>
      </c>
      <c r="B56" s="26">
        <v>1161</v>
      </c>
      <c r="C56" s="21" t="s">
        <v>17</v>
      </c>
      <c r="D56" s="23" t="s">
        <v>76</v>
      </c>
      <c r="E56" s="48">
        <f t="shared" si="10"/>
        <v>1837300</v>
      </c>
      <c r="F56" s="48">
        <v>1837300</v>
      </c>
      <c r="G56" s="48">
        <v>1353900</v>
      </c>
      <c r="H56" s="49">
        <v>48900</v>
      </c>
      <c r="I56" s="49"/>
      <c r="J56" s="49"/>
      <c r="K56" s="49"/>
      <c r="L56" s="49"/>
      <c r="M56" s="49"/>
      <c r="N56" s="49"/>
      <c r="O56" s="49"/>
      <c r="P56" s="47">
        <f t="shared" si="1"/>
        <v>1837300</v>
      </c>
    </row>
    <row r="57" spans="1:16" s="13" customFormat="1" ht="30.75">
      <c r="A57" s="20" t="s">
        <v>127</v>
      </c>
      <c r="B57" s="26">
        <v>1170</v>
      </c>
      <c r="C57" s="21" t="s">
        <v>17</v>
      </c>
      <c r="D57" s="23" t="s">
        <v>128</v>
      </c>
      <c r="E57" s="48">
        <f t="shared" si="10"/>
        <v>1886900</v>
      </c>
      <c r="F57" s="48">
        <v>1886900</v>
      </c>
      <c r="G57" s="48">
        <v>1500400</v>
      </c>
      <c r="H57" s="49">
        <v>25400</v>
      </c>
      <c r="I57" s="49"/>
      <c r="J57" s="49"/>
      <c r="K57" s="49"/>
      <c r="L57" s="49"/>
      <c r="M57" s="49"/>
      <c r="N57" s="49"/>
      <c r="O57" s="49"/>
      <c r="P57" s="47">
        <f t="shared" si="1"/>
        <v>1886900</v>
      </c>
    </row>
    <row r="58" spans="1:16" s="13" customFormat="1" ht="46.5">
      <c r="A58" s="20"/>
      <c r="B58" s="26"/>
      <c r="C58" s="21"/>
      <c r="D58" s="29" t="s">
        <v>91</v>
      </c>
      <c r="E58" s="50">
        <f t="shared" si="10"/>
        <v>1830500</v>
      </c>
      <c r="F58" s="50">
        <v>1830500</v>
      </c>
      <c r="G58" s="50">
        <v>1500400</v>
      </c>
      <c r="H58" s="49"/>
      <c r="I58" s="49"/>
      <c r="J58" s="49"/>
      <c r="K58" s="49"/>
      <c r="L58" s="49"/>
      <c r="M58" s="49"/>
      <c r="N58" s="49"/>
      <c r="O58" s="49"/>
      <c r="P58" s="53">
        <f t="shared" si="1"/>
        <v>1830500</v>
      </c>
    </row>
    <row r="59" spans="1:16" s="13" customFormat="1" ht="46.5">
      <c r="A59" s="20" t="s">
        <v>168</v>
      </c>
      <c r="B59" s="26">
        <v>1180</v>
      </c>
      <c r="C59" s="21" t="s">
        <v>17</v>
      </c>
      <c r="D59" s="23" t="s">
        <v>169</v>
      </c>
      <c r="E59" s="48">
        <f t="shared" si="10"/>
        <v>180404</v>
      </c>
      <c r="F59" s="48">
        <v>180404</v>
      </c>
      <c r="G59" s="50"/>
      <c r="H59" s="49"/>
      <c r="I59" s="49"/>
      <c r="J59" s="49"/>
      <c r="K59" s="49"/>
      <c r="L59" s="49"/>
      <c r="M59" s="49"/>
      <c r="N59" s="49"/>
      <c r="O59" s="49"/>
      <c r="P59" s="47">
        <f t="shared" si="1"/>
        <v>180404</v>
      </c>
    </row>
    <row r="60" spans="1:16" s="13" customFormat="1" ht="62.25">
      <c r="A60" s="20"/>
      <c r="B60" s="56"/>
      <c r="C60" s="20"/>
      <c r="D60" s="29" t="s">
        <v>165</v>
      </c>
      <c r="E60" s="50">
        <f t="shared" si="10"/>
        <v>161993</v>
      </c>
      <c r="F60" s="50">
        <v>161993</v>
      </c>
      <c r="G60" s="48"/>
      <c r="H60" s="49"/>
      <c r="I60" s="49"/>
      <c r="J60" s="49"/>
      <c r="K60" s="49"/>
      <c r="L60" s="49"/>
      <c r="M60" s="49"/>
      <c r="N60" s="49"/>
      <c r="O60" s="49"/>
      <c r="P60" s="53">
        <f t="shared" si="1"/>
        <v>161993</v>
      </c>
    </row>
    <row r="61" spans="1:16" s="13" customFormat="1" ht="27" customHeight="1">
      <c r="A61" s="20" t="s">
        <v>77</v>
      </c>
      <c r="B61" s="26">
        <v>1162</v>
      </c>
      <c r="C61" s="21" t="s">
        <v>17</v>
      </c>
      <c r="D61" s="23" t="s">
        <v>78</v>
      </c>
      <c r="E61" s="48">
        <f t="shared" si="10"/>
        <v>160800</v>
      </c>
      <c r="F61" s="48">
        <v>160800</v>
      </c>
      <c r="G61" s="48"/>
      <c r="H61" s="49"/>
      <c r="I61" s="49"/>
      <c r="J61" s="49"/>
      <c r="K61" s="49"/>
      <c r="L61" s="49"/>
      <c r="M61" s="49"/>
      <c r="N61" s="49"/>
      <c r="O61" s="49"/>
      <c r="P61" s="47">
        <f t="shared" si="1"/>
        <v>160800</v>
      </c>
    </row>
    <row r="62" spans="1:16" s="13" customFormat="1" ht="46.5">
      <c r="A62" s="20" t="s">
        <v>140</v>
      </c>
      <c r="B62" s="26">
        <v>7363</v>
      </c>
      <c r="C62" s="21" t="s">
        <v>122</v>
      </c>
      <c r="D62" s="23" t="s">
        <v>141</v>
      </c>
      <c r="E62" s="48"/>
      <c r="F62" s="48"/>
      <c r="G62" s="48"/>
      <c r="H62" s="48"/>
      <c r="I62" s="48"/>
      <c r="J62" s="48">
        <f>L62+O62</f>
        <v>5061137.1</v>
      </c>
      <c r="K62" s="48">
        <v>5061137.1</v>
      </c>
      <c r="L62" s="48"/>
      <c r="M62" s="48"/>
      <c r="N62" s="48"/>
      <c r="O62" s="48">
        <v>5061137.1</v>
      </c>
      <c r="P62" s="47">
        <f t="shared" si="1"/>
        <v>5061137.1</v>
      </c>
    </row>
    <row r="63" spans="1:16" s="13" customFormat="1" ht="62.25">
      <c r="A63" s="20"/>
      <c r="B63" s="26"/>
      <c r="C63" s="21"/>
      <c r="D63" s="29" t="s">
        <v>152</v>
      </c>
      <c r="E63" s="48"/>
      <c r="F63" s="48"/>
      <c r="G63" s="48"/>
      <c r="H63" s="48"/>
      <c r="I63" s="48"/>
      <c r="J63" s="50">
        <f>L63+O63</f>
        <v>1728462.1</v>
      </c>
      <c r="K63" s="50">
        <v>1728462.1</v>
      </c>
      <c r="L63" s="50"/>
      <c r="M63" s="50"/>
      <c r="N63" s="50"/>
      <c r="O63" s="50">
        <v>1728462.1</v>
      </c>
      <c r="P63" s="53">
        <f t="shared" si="1"/>
        <v>1728462.1</v>
      </c>
    </row>
    <row r="64" spans="1:16" s="13" customFormat="1" ht="62.25">
      <c r="A64" s="20"/>
      <c r="B64" s="26"/>
      <c r="C64" s="21"/>
      <c r="D64" s="29" t="s">
        <v>192</v>
      </c>
      <c r="E64" s="48"/>
      <c r="F64" s="48"/>
      <c r="G64" s="48"/>
      <c r="H64" s="48"/>
      <c r="I64" s="48"/>
      <c r="J64" s="50">
        <f>L64+O64</f>
        <v>3332675</v>
      </c>
      <c r="K64" s="50">
        <v>3332675</v>
      </c>
      <c r="L64" s="50"/>
      <c r="M64" s="50"/>
      <c r="N64" s="50"/>
      <c r="O64" s="50">
        <v>3332675</v>
      </c>
      <c r="P64" s="53">
        <f t="shared" si="1"/>
        <v>3332675</v>
      </c>
    </row>
    <row r="65" spans="1:16" s="12" customFormat="1" ht="30.75">
      <c r="A65" s="16" t="s">
        <v>60</v>
      </c>
      <c r="B65" s="40" t="s">
        <v>62</v>
      </c>
      <c r="C65" s="18"/>
      <c r="D65" s="19" t="s">
        <v>9</v>
      </c>
      <c r="E65" s="46">
        <f>E66</f>
        <v>3254100</v>
      </c>
      <c r="F65" s="46">
        <f aca="true" t="shared" si="11" ref="F65:O65">F66</f>
        <v>3254100</v>
      </c>
      <c r="G65" s="46">
        <f t="shared" si="11"/>
        <v>2227650</v>
      </c>
      <c r="H65" s="46">
        <f t="shared" si="11"/>
        <v>59900</v>
      </c>
      <c r="I65" s="46">
        <f t="shared" si="11"/>
        <v>0</v>
      </c>
      <c r="J65" s="46">
        <f t="shared" si="11"/>
        <v>12000</v>
      </c>
      <c r="K65" s="46"/>
      <c r="L65" s="46">
        <f t="shared" si="11"/>
        <v>12000</v>
      </c>
      <c r="M65" s="46">
        <f t="shared" si="11"/>
        <v>8200</v>
      </c>
      <c r="N65" s="46">
        <f t="shared" si="11"/>
        <v>0</v>
      </c>
      <c r="O65" s="46">
        <f t="shared" si="11"/>
        <v>0</v>
      </c>
      <c r="P65" s="47">
        <f t="shared" si="1"/>
        <v>3266100</v>
      </c>
    </row>
    <row r="66" spans="1:16" s="12" customFormat="1" ht="46.5">
      <c r="A66" s="16" t="s">
        <v>61</v>
      </c>
      <c r="B66" s="40" t="s">
        <v>62</v>
      </c>
      <c r="C66" s="18"/>
      <c r="D66" s="19" t="s">
        <v>10</v>
      </c>
      <c r="E66" s="46">
        <f>E67+E68+E69+E71+E70</f>
        <v>3254100</v>
      </c>
      <c r="F66" s="46">
        <f aca="true" t="shared" si="12" ref="F66:P66">F67+F68+F69+F71+F70</f>
        <v>3254100</v>
      </c>
      <c r="G66" s="46">
        <f t="shared" si="12"/>
        <v>2227650</v>
      </c>
      <c r="H66" s="46">
        <f t="shared" si="12"/>
        <v>59900</v>
      </c>
      <c r="I66" s="46">
        <f t="shared" si="12"/>
        <v>0</v>
      </c>
      <c r="J66" s="46">
        <f t="shared" si="12"/>
        <v>12000</v>
      </c>
      <c r="K66" s="46">
        <f t="shared" si="12"/>
        <v>0</v>
      </c>
      <c r="L66" s="46">
        <f t="shared" si="12"/>
        <v>12000</v>
      </c>
      <c r="M66" s="46">
        <f t="shared" si="12"/>
        <v>8200</v>
      </c>
      <c r="N66" s="46">
        <f t="shared" si="12"/>
        <v>0</v>
      </c>
      <c r="O66" s="46">
        <f t="shared" si="12"/>
        <v>0</v>
      </c>
      <c r="P66" s="46">
        <f t="shared" si="12"/>
        <v>3266100</v>
      </c>
    </row>
    <row r="67" spans="1:16" s="14" customFormat="1" ht="62.25">
      <c r="A67" s="20" t="s">
        <v>63</v>
      </c>
      <c r="B67" s="26">
        <v>3104</v>
      </c>
      <c r="C67" s="21" t="s">
        <v>25</v>
      </c>
      <c r="D67" s="23" t="s">
        <v>13</v>
      </c>
      <c r="E67" s="48">
        <f>F67+I67</f>
        <v>2912800</v>
      </c>
      <c r="F67" s="48">
        <v>2912800</v>
      </c>
      <c r="G67" s="48">
        <v>2227650</v>
      </c>
      <c r="H67" s="49">
        <v>59900</v>
      </c>
      <c r="I67" s="52"/>
      <c r="J67" s="48">
        <f>L67+O67</f>
        <v>12000</v>
      </c>
      <c r="K67" s="48"/>
      <c r="L67" s="49">
        <v>12000</v>
      </c>
      <c r="M67" s="49">
        <v>8200</v>
      </c>
      <c r="N67" s="52"/>
      <c r="O67" s="52"/>
      <c r="P67" s="54">
        <f aca="true" t="shared" si="13" ref="P67:P90">E67+J67</f>
        <v>2924800</v>
      </c>
    </row>
    <row r="68" spans="1:16" s="13" customFormat="1" ht="88.5" customHeight="1">
      <c r="A68" s="20" t="s">
        <v>64</v>
      </c>
      <c r="B68" s="26">
        <v>3160</v>
      </c>
      <c r="C68" s="21" t="s">
        <v>24</v>
      </c>
      <c r="D68" s="23" t="s">
        <v>79</v>
      </c>
      <c r="E68" s="48">
        <f>F68+I68</f>
        <v>237800</v>
      </c>
      <c r="F68" s="48">
        <v>237800</v>
      </c>
      <c r="G68" s="48"/>
      <c r="H68" s="48"/>
      <c r="I68" s="48"/>
      <c r="J68" s="48"/>
      <c r="K68" s="48"/>
      <c r="L68" s="48"/>
      <c r="M68" s="48"/>
      <c r="N68" s="48"/>
      <c r="O68" s="48"/>
      <c r="P68" s="54">
        <f t="shared" si="13"/>
        <v>237800</v>
      </c>
    </row>
    <row r="69" spans="1:16" s="14" customFormat="1" ht="74.25" customHeight="1">
      <c r="A69" s="20" t="s">
        <v>81</v>
      </c>
      <c r="B69" s="26">
        <v>3171</v>
      </c>
      <c r="C69" s="21" t="s">
        <v>24</v>
      </c>
      <c r="D69" s="23" t="s">
        <v>80</v>
      </c>
      <c r="E69" s="48">
        <f>F69+I69</f>
        <v>13500</v>
      </c>
      <c r="F69" s="48">
        <v>13500</v>
      </c>
      <c r="G69" s="50"/>
      <c r="H69" s="50"/>
      <c r="I69" s="50"/>
      <c r="J69" s="50"/>
      <c r="K69" s="50"/>
      <c r="L69" s="50"/>
      <c r="M69" s="50"/>
      <c r="N69" s="50"/>
      <c r="O69" s="50"/>
      <c r="P69" s="54">
        <f t="shared" si="13"/>
        <v>13500</v>
      </c>
    </row>
    <row r="70" spans="1:16" s="14" customFormat="1" ht="46.5">
      <c r="A70" s="20" t="s">
        <v>157</v>
      </c>
      <c r="B70" s="26">
        <v>3035</v>
      </c>
      <c r="C70" s="21" t="s">
        <v>158</v>
      </c>
      <c r="D70" s="23" t="s">
        <v>159</v>
      </c>
      <c r="E70" s="48">
        <f>F70+I70</f>
        <v>30000</v>
      </c>
      <c r="F70" s="48">
        <v>30000</v>
      </c>
      <c r="G70" s="50"/>
      <c r="H70" s="50"/>
      <c r="I70" s="50"/>
      <c r="J70" s="50"/>
      <c r="K70" s="50"/>
      <c r="L70" s="50"/>
      <c r="M70" s="50"/>
      <c r="N70" s="50"/>
      <c r="O70" s="50"/>
      <c r="P70" s="54">
        <f t="shared" si="13"/>
        <v>30000</v>
      </c>
    </row>
    <row r="71" spans="1:16" s="14" customFormat="1" ht="30.75">
      <c r="A71" s="20" t="s">
        <v>106</v>
      </c>
      <c r="B71" s="26">
        <v>3242</v>
      </c>
      <c r="C71" s="21" t="s">
        <v>107</v>
      </c>
      <c r="D71" s="41" t="s">
        <v>108</v>
      </c>
      <c r="E71" s="48">
        <f>F71+I71</f>
        <v>60000</v>
      </c>
      <c r="F71" s="48">
        <v>60000</v>
      </c>
      <c r="G71" s="50"/>
      <c r="H71" s="50"/>
      <c r="I71" s="50"/>
      <c r="J71" s="50"/>
      <c r="K71" s="50"/>
      <c r="L71" s="50"/>
      <c r="M71" s="50"/>
      <c r="N71" s="50"/>
      <c r="O71" s="50"/>
      <c r="P71" s="54">
        <f t="shared" si="13"/>
        <v>60000</v>
      </c>
    </row>
    <row r="72" spans="1:16" s="12" customFormat="1" ht="30.75">
      <c r="A72" s="16" t="s">
        <v>2</v>
      </c>
      <c r="B72" s="17">
        <v>10</v>
      </c>
      <c r="C72" s="18"/>
      <c r="D72" s="19" t="s">
        <v>118</v>
      </c>
      <c r="E72" s="46">
        <f>E73</f>
        <v>7487800</v>
      </c>
      <c r="F72" s="46">
        <f aca="true" t="shared" si="14" ref="F72:P72">F73</f>
        <v>7487800</v>
      </c>
      <c r="G72" s="46">
        <f t="shared" si="14"/>
        <v>5573600</v>
      </c>
      <c r="H72" s="46">
        <f t="shared" si="14"/>
        <v>372000</v>
      </c>
      <c r="I72" s="46">
        <f t="shared" si="14"/>
        <v>0</v>
      </c>
      <c r="J72" s="46">
        <f t="shared" si="14"/>
        <v>82500</v>
      </c>
      <c r="K72" s="46">
        <f t="shared" si="14"/>
        <v>22500</v>
      </c>
      <c r="L72" s="46">
        <f t="shared" si="14"/>
        <v>57000</v>
      </c>
      <c r="M72" s="46">
        <f t="shared" si="14"/>
        <v>32000</v>
      </c>
      <c r="N72" s="46">
        <f t="shared" si="14"/>
        <v>6000</v>
      </c>
      <c r="O72" s="46">
        <f t="shared" si="14"/>
        <v>25500</v>
      </c>
      <c r="P72" s="46">
        <f t="shared" si="14"/>
        <v>7570300</v>
      </c>
    </row>
    <row r="73" spans="1:16" s="12" customFormat="1" ht="46.5">
      <c r="A73" s="16" t="s">
        <v>3</v>
      </c>
      <c r="B73" s="17">
        <v>10</v>
      </c>
      <c r="C73" s="18"/>
      <c r="D73" s="19" t="s">
        <v>119</v>
      </c>
      <c r="E73" s="46">
        <f>SUM(E74:E78)</f>
        <v>7487800</v>
      </c>
      <c r="F73" s="46">
        <f aca="true" t="shared" si="15" ref="F73:P73">SUM(F74:F78)</f>
        <v>7487800</v>
      </c>
      <c r="G73" s="46">
        <f t="shared" si="15"/>
        <v>5573600</v>
      </c>
      <c r="H73" s="46">
        <f t="shared" si="15"/>
        <v>372000</v>
      </c>
      <c r="I73" s="46">
        <f t="shared" si="15"/>
        <v>0</v>
      </c>
      <c r="J73" s="46">
        <f t="shared" si="15"/>
        <v>82500</v>
      </c>
      <c r="K73" s="46">
        <f t="shared" si="15"/>
        <v>22500</v>
      </c>
      <c r="L73" s="46">
        <f t="shared" si="15"/>
        <v>57000</v>
      </c>
      <c r="M73" s="46">
        <f t="shared" si="15"/>
        <v>32000</v>
      </c>
      <c r="N73" s="46">
        <f t="shared" si="15"/>
        <v>6000</v>
      </c>
      <c r="O73" s="46">
        <f t="shared" si="15"/>
        <v>25500</v>
      </c>
      <c r="P73" s="46">
        <f t="shared" si="15"/>
        <v>7570300</v>
      </c>
    </row>
    <row r="74" spans="1:16" s="13" customFormat="1" ht="15">
      <c r="A74" s="20" t="s">
        <v>65</v>
      </c>
      <c r="B74" s="26">
        <v>4030</v>
      </c>
      <c r="C74" s="21" t="s">
        <v>27</v>
      </c>
      <c r="D74" s="23" t="s">
        <v>66</v>
      </c>
      <c r="E74" s="48">
        <f>F74+I74</f>
        <v>3201300</v>
      </c>
      <c r="F74" s="48">
        <v>3201300</v>
      </c>
      <c r="G74" s="48">
        <v>2489700</v>
      </c>
      <c r="H74" s="49">
        <v>150800</v>
      </c>
      <c r="I74" s="49"/>
      <c r="J74" s="48">
        <f>L74+O74</f>
        <v>3000</v>
      </c>
      <c r="K74" s="48"/>
      <c r="L74" s="49"/>
      <c r="M74" s="49"/>
      <c r="N74" s="49"/>
      <c r="O74" s="49">
        <v>3000</v>
      </c>
      <c r="P74" s="47">
        <f t="shared" si="13"/>
        <v>3204300</v>
      </c>
    </row>
    <row r="75" spans="1:16" s="13" customFormat="1" ht="46.5">
      <c r="A75" s="20" t="s">
        <v>67</v>
      </c>
      <c r="B75" s="26">
        <v>4060</v>
      </c>
      <c r="C75" s="21" t="s">
        <v>26</v>
      </c>
      <c r="D75" s="23" t="s">
        <v>68</v>
      </c>
      <c r="E75" s="48">
        <f>F75+I75</f>
        <v>2037300</v>
      </c>
      <c r="F75" s="48">
        <v>2037300</v>
      </c>
      <c r="G75" s="48">
        <v>1332600</v>
      </c>
      <c r="H75" s="49">
        <v>192400</v>
      </c>
      <c r="I75" s="49"/>
      <c r="J75" s="48">
        <f>L75+O75</f>
        <v>37500</v>
      </c>
      <c r="K75" s="48">
        <v>22500</v>
      </c>
      <c r="L75" s="49">
        <v>15000</v>
      </c>
      <c r="M75" s="49"/>
      <c r="N75" s="49">
        <v>6000</v>
      </c>
      <c r="O75" s="49">
        <v>22500</v>
      </c>
      <c r="P75" s="47">
        <f t="shared" si="13"/>
        <v>2074800</v>
      </c>
    </row>
    <row r="76" spans="1:16" s="13" customFormat="1" ht="30.75">
      <c r="A76" s="20" t="s">
        <v>69</v>
      </c>
      <c r="B76" s="26">
        <v>1100</v>
      </c>
      <c r="C76" s="21" t="s">
        <v>16</v>
      </c>
      <c r="D76" s="23" t="s">
        <v>145</v>
      </c>
      <c r="E76" s="48">
        <f>F76+I76</f>
        <v>1644000</v>
      </c>
      <c r="F76" s="48">
        <v>1644000</v>
      </c>
      <c r="G76" s="48">
        <v>1284200</v>
      </c>
      <c r="H76" s="49">
        <v>28800</v>
      </c>
      <c r="I76" s="49"/>
      <c r="J76" s="48">
        <f>L76+O76</f>
        <v>42000</v>
      </c>
      <c r="K76" s="48"/>
      <c r="L76" s="49">
        <v>42000</v>
      </c>
      <c r="M76" s="49">
        <v>32000</v>
      </c>
      <c r="N76" s="49"/>
      <c r="O76" s="49"/>
      <c r="P76" s="47">
        <f t="shared" si="13"/>
        <v>1686000</v>
      </c>
    </row>
    <row r="77" spans="1:16" s="13" customFormat="1" ht="30.75">
      <c r="A77" s="20" t="s">
        <v>82</v>
      </c>
      <c r="B77" s="26">
        <v>4081</v>
      </c>
      <c r="C77" s="21" t="s">
        <v>28</v>
      </c>
      <c r="D77" s="23" t="s">
        <v>83</v>
      </c>
      <c r="E77" s="48">
        <f>F77+I77</f>
        <v>579200</v>
      </c>
      <c r="F77" s="48">
        <v>579200</v>
      </c>
      <c r="G77" s="48">
        <v>467100</v>
      </c>
      <c r="H77" s="48"/>
      <c r="I77" s="50"/>
      <c r="J77" s="50"/>
      <c r="K77" s="50"/>
      <c r="L77" s="50"/>
      <c r="M77" s="50"/>
      <c r="N77" s="50"/>
      <c r="O77" s="50"/>
      <c r="P77" s="47">
        <f t="shared" si="13"/>
        <v>579200</v>
      </c>
    </row>
    <row r="78" spans="1:16" s="13" customFormat="1" ht="15">
      <c r="A78" s="20" t="s">
        <v>109</v>
      </c>
      <c r="B78" s="26">
        <v>4082</v>
      </c>
      <c r="C78" s="21" t="s">
        <v>28</v>
      </c>
      <c r="D78" s="23" t="s">
        <v>110</v>
      </c>
      <c r="E78" s="48">
        <f>F78+I78</f>
        <v>26000</v>
      </c>
      <c r="F78" s="48">
        <v>26000</v>
      </c>
      <c r="G78" s="48"/>
      <c r="H78" s="48"/>
      <c r="I78" s="50"/>
      <c r="J78" s="50"/>
      <c r="K78" s="50"/>
      <c r="L78" s="50"/>
      <c r="M78" s="50"/>
      <c r="N78" s="50"/>
      <c r="O78" s="50"/>
      <c r="P78" s="47">
        <f t="shared" si="13"/>
        <v>26000</v>
      </c>
    </row>
    <row r="79" spans="1:16" s="12" customFormat="1" ht="30.75">
      <c r="A79" s="16" t="s">
        <v>70</v>
      </c>
      <c r="B79" s="17">
        <v>37</v>
      </c>
      <c r="C79" s="18"/>
      <c r="D79" s="19" t="s">
        <v>11</v>
      </c>
      <c r="E79" s="46">
        <f>E80</f>
        <v>482700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7">
        <f t="shared" si="13"/>
        <v>482700</v>
      </c>
    </row>
    <row r="80" spans="1:16" s="12" customFormat="1" ht="46.5">
      <c r="A80" s="16" t="s">
        <v>71</v>
      </c>
      <c r="B80" s="17">
        <v>37</v>
      </c>
      <c r="C80" s="18"/>
      <c r="D80" s="19" t="s">
        <v>12</v>
      </c>
      <c r="E80" s="46">
        <f>E81</f>
        <v>482700</v>
      </c>
      <c r="F80" s="46">
        <f aca="true" t="shared" si="16" ref="F80:O80">F81</f>
        <v>0</v>
      </c>
      <c r="G80" s="46">
        <f t="shared" si="16"/>
        <v>0</v>
      </c>
      <c r="H80" s="46">
        <f t="shared" si="16"/>
        <v>0</v>
      </c>
      <c r="I80" s="46">
        <f t="shared" si="16"/>
        <v>0</v>
      </c>
      <c r="J80" s="46">
        <f t="shared" si="16"/>
        <v>0</v>
      </c>
      <c r="K80" s="46"/>
      <c r="L80" s="46">
        <f t="shared" si="16"/>
        <v>0</v>
      </c>
      <c r="M80" s="46">
        <f t="shared" si="16"/>
        <v>0</v>
      </c>
      <c r="N80" s="46">
        <f t="shared" si="16"/>
        <v>0</v>
      </c>
      <c r="O80" s="46">
        <f t="shared" si="16"/>
        <v>0</v>
      </c>
      <c r="P80" s="47">
        <f t="shared" si="13"/>
        <v>482700</v>
      </c>
    </row>
    <row r="81" spans="1:16" s="13" customFormat="1" ht="18" customHeight="1">
      <c r="A81" s="20" t="s">
        <v>72</v>
      </c>
      <c r="B81" s="26">
        <v>8700</v>
      </c>
      <c r="C81" s="21" t="s">
        <v>42</v>
      </c>
      <c r="D81" s="23" t="s">
        <v>14</v>
      </c>
      <c r="E81" s="48">
        <v>482700</v>
      </c>
      <c r="F81" s="48"/>
      <c r="G81" s="48"/>
      <c r="H81" s="49"/>
      <c r="I81" s="49"/>
      <c r="J81" s="49"/>
      <c r="K81" s="49"/>
      <c r="L81" s="49"/>
      <c r="M81" s="49"/>
      <c r="N81" s="49"/>
      <c r="O81" s="49"/>
      <c r="P81" s="47">
        <f t="shared" si="13"/>
        <v>482700</v>
      </c>
    </row>
    <row r="82" spans="1:16" s="13" customFormat="1" ht="30.75">
      <c r="A82" s="16" t="s">
        <v>70</v>
      </c>
      <c r="B82" s="17">
        <v>37</v>
      </c>
      <c r="C82" s="18"/>
      <c r="D82" s="19" t="s">
        <v>11</v>
      </c>
      <c r="E82" s="46">
        <f>E83</f>
        <v>16470000</v>
      </c>
      <c r="F82" s="46">
        <f aca="true" t="shared" si="17" ref="F82:P82">F83</f>
        <v>15290000</v>
      </c>
      <c r="G82" s="46">
        <f t="shared" si="17"/>
        <v>0</v>
      </c>
      <c r="H82" s="46">
        <f t="shared" si="17"/>
        <v>0</v>
      </c>
      <c r="I82" s="46">
        <f t="shared" si="17"/>
        <v>1180000</v>
      </c>
      <c r="J82" s="46">
        <f t="shared" si="17"/>
        <v>3614400</v>
      </c>
      <c r="K82" s="46">
        <f t="shared" si="17"/>
        <v>3172000</v>
      </c>
      <c r="L82" s="46">
        <f t="shared" si="17"/>
        <v>442400</v>
      </c>
      <c r="M82" s="46">
        <f t="shared" si="17"/>
        <v>0</v>
      </c>
      <c r="N82" s="46">
        <f t="shared" si="17"/>
        <v>0</v>
      </c>
      <c r="O82" s="46">
        <f t="shared" si="17"/>
        <v>3172000</v>
      </c>
      <c r="P82" s="46">
        <f t="shared" si="17"/>
        <v>20084400</v>
      </c>
    </row>
    <row r="83" spans="1:16" s="13" customFormat="1" ht="46.5">
      <c r="A83" s="16" t="s">
        <v>71</v>
      </c>
      <c r="B83" s="17">
        <v>37</v>
      </c>
      <c r="C83" s="18"/>
      <c r="D83" s="19" t="s">
        <v>12</v>
      </c>
      <c r="E83" s="46">
        <f>E84+E88+E90+E87+E89+E85+E86</f>
        <v>16470000</v>
      </c>
      <c r="F83" s="46">
        <f aca="true" t="shared" si="18" ref="F83:P83">F84+F88+F90+F87+F89+F85+F86</f>
        <v>15290000</v>
      </c>
      <c r="G83" s="46">
        <f t="shared" si="18"/>
        <v>0</v>
      </c>
      <c r="H83" s="46">
        <f t="shared" si="18"/>
        <v>0</v>
      </c>
      <c r="I83" s="46">
        <f t="shared" si="18"/>
        <v>1180000</v>
      </c>
      <c r="J83" s="46">
        <f t="shared" si="18"/>
        <v>3614400</v>
      </c>
      <c r="K83" s="46">
        <f t="shared" si="18"/>
        <v>3172000</v>
      </c>
      <c r="L83" s="46">
        <f t="shared" si="18"/>
        <v>442400</v>
      </c>
      <c r="M83" s="46">
        <f t="shared" si="18"/>
        <v>0</v>
      </c>
      <c r="N83" s="46">
        <f t="shared" si="18"/>
        <v>0</v>
      </c>
      <c r="O83" s="46">
        <f t="shared" si="18"/>
        <v>3172000</v>
      </c>
      <c r="P83" s="46">
        <f t="shared" si="18"/>
        <v>20084400</v>
      </c>
    </row>
    <row r="84" spans="1:16" s="13" customFormat="1" ht="39.75" customHeight="1">
      <c r="A84" s="20" t="s">
        <v>73</v>
      </c>
      <c r="B84" s="26">
        <v>9150</v>
      </c>
      <c r="C84" s="21" t="s">
        <v>30</v>
      </c>
      <c r="D84" s="23" t="s">
        <v>84</v>
      </c>
      <c r="E84" s="48">
        <f>F84+I84</f>
        <v>13764900</v>
      </c>
      <c r="F84" s="48">
        <v>13764900</v>
      </c>
      <c r="G84" s="48"/>
      <c r="H84" s="49"/>
      <c r="I84" s="49"/>
      <c r="J84" s="49"/>
      <c r="K84" s="49"/>
      <c r="L84" s="49"/>
      <c r="M84" s="49"/>
      <c r="N84" s="49"/>
      <c r="O84" s="49"/>
      <c r="P84" s="47">
        <f t="shared" si="13"/>
        <v>13764900</v>
      </c>
    </row>
    <row r="85" spans="1:16" s="13" customFormat="1" ht="62.25">
      <c r="A85" s="20" t="s">
        <v>166</v>
      </c>
      <c r="B85" s="26">
        <v>9510</v>
      </c>
      <c r="C85" s="21" t="s">
        <v>30</v>
      </c>
      <c r="D85" s="23" t="s">
        <v>167</v>
      </c>
      <c r="E85" s="48">
        <f>F85+I85</f>
        <v>1180000</v>
      </c>
      <c r="F85" s="48"/>
      <c r="G85" s="48"/>
      <c r="H85" s="49"/>
      <c r="I85" s="49">
        <v>1180000</v>
      </c>
      <c r="J85" s="48">
        <f>L85+O85</f>
        <v>0</v>
      </c>
      <c r="K85" s="49"/>
      <c r="L85" s="49"/>
      <c r="M85" s="49"/>
      <c r="N85" s="49"/>
      <c r="O85" s="49"/>
      <c r="P85" s="47">
        <f t="shared" si="13"/>
        <v>1180000</v>
      </c>
    </row>
    <row r="86" spans="1:16" s="13" customFormat="1" ht="62.25">
      <c r="A86" s="20" t="s">
        <v>177</v>
      </c>
      <c r="B86" s="64">
        <v>9620</v>
      </c>
      <c r="C86" s="59" t="s">
        <v>30</v>
      </c>
      <c r="D86" s="69" t="s">
        <v>171</v>
      </c>
      <c r="E86" s="48">
        <f>F86+I86</f>
        <v>1515100</v>
      </c>
      <c r="F86" s="48">
        <v>1515100</v>
      </c>
      <c r="G86" s="48"/>
      <c r="H86" s="49"/>
      <c r="I86" s="49"/>
      <c r="J86" s="48"/>
      <c r="K86" s="49"/>
      <c r="L86" s="49"/>
      <c r="M86" s="49"/>
      <c r="N86" s="49"/>
      <c r="O86" s="49"/>
      <c r="P86" s="47">
        <f t="shared" si="13"/>
        <v>1515100</v>
      </c>
    </row>
    <row r="87" spans="1:16" s="13" customFormat="1" ht="93">
      <c r="A87" s="20" t="s">
        <v>155</v>
      </c>
      <c r="B87" s="26">
        <v>9730</v>
      </c>
      <c r="C87" s="21" t="s">
        <v>30</v>
      </c>
      <c r="D87" s="23" t="s">
        <v>156</v>
      </c>
      <c r="E87" s="48"/>
      <c r="F87" s="48"/>
      <c r="G87" s="48"/>
      <c r="H87" s="49"/>
      <c r="I87" s="49"/>
      <c r="J87" s="48">
        <f>L87+O87</f>
        <v>35000</v>
      </c>
      <c r="K87" s="49">
        <v>35000</v>
      </c>
      <c r="L87" s="49"/>
      <c r="M87" s="49"/>
      <c r="N87" s="49"/>
      <c r="O87" s="49">
        <v>35000</v>
      </c>
      <c r="P87" s="47">
        <f t="shared" si="13"/>
        <v>35000</v>
      </c>
    </row>
    <row r="88" spans="1:16" s="13" customFormat="1" ht="39.75" customHeight="1">
      <c r="A88" s="20" t="s">
        <v>132</v>
      </c>
      <c r="B88" s="26">
        <v>9750</v>
      </c>
      <c r="C88" s="21" t="s">
        <v>30</v>
      </c>
      <c r="D88" s="23" t="s">
        <v>133</v>
      </c>
      <c r="E88" s="48"/>
      <c r="F88" s="48"/>
      <c r="G88" s="48"/>
      <c r="H88" s="49"/>
      <c r="I88" s="49"/>
      <c r="J88" s="48">
        <f>L88+O88</f>
        <v>2957000</v>
      </c>
      <c r="K88" s="49">
        <v>2957000</v>
      </c>
      <c r="L88" s="49"/>
      <c r="M88" s="49"/>
      <c r="N88" s="49"/>
      <c r="O88" s="49">
        <v>2957000</v>
      </c>
      <c r="P88" s="47">
        <f t="shared" si="13"/>
        <v>2957000</v>
      </c>
    </row>
    <row r="89" spans="1:16" s="13" customFormat="1" ht="39.75" customHeight="1">
      <c r="A89" s="20" t="s">
        <v>162</v>
      </c>
      <c r="B89" s="26">
        <v>9770</v>
      </c>
      <c r="C89" s="21" t="s">
        <v>30</v>
      </c>
      <c r="D89" s="23" t="s">
        <v>163</v>
      </c>
      <c r="E89" s="48">
        <f>F89+I89</f>
        <v>0</v>
      </c>
      <c r="F89" s="48"/>
      <c r="G89" s="48"/>
      <c r="H89" s="49"/>
      <c r="I89" s="49"/>
      <c r="J89" s="48">
        <f>L89+O89</f>
        <v>622400</v>
      </c>
      <c r="K89" s="49">
        <v>180000</v>
      </c>
      <c r="L89" s="49">
        <v>442400</v>
      </c>
      <c r="M89" s="49"/>
      <c r="N89" s="49"/>
      <c r="O89" s="49">
        <v>180000</v>
      </c>
      <c r="P89" s="47">
        <f t="shared" si="13"/>
        <v>622400</v>
      </c>
    </row>
    <row r="90" spans="1:16" s="13" customFormat="1" ht="53.25" customHeight="1">
      <c r="A90" s="20" t="s">
        <v>151</v>
      </c>
      <c r="B90" s="21" t="s">
        <v>149</v>
      </c>
      <c r="C90" s="21" t="s">
        <v>30</v>
      </c>
      <c r="D90" s="22" t="s">
        <v>150</v>
      </c>
      <c r="E90" s="48">
        <f>F90+I90</f>
        <v>10000</v>
      </c>
      <c r="F90" s="48">
        <v>10000</v>
      </c>
      <c r="G90" s="48"/>
      <c r="H90" s="49"/>
      <c r="I90" s="49"/>
      <c r="J90" s="48"/>
      <c r="K90" s="49"/>
      <c r="L90" s="49"/>
      <c r="M90" s="49"/>
      <c r="N90" s="49"/>
      <c r="O90" s="49"/>
      <c r="P90" s="47">
        <f t="shared" si="13"/>
        <v>10000</v>
      </c>
    </row>
    <row r="91" spans="1:16" ht="15">
      <c r="A91" s="30"/>
      <c r="B91" s="38" t="s">
        <v>15</v>
      </c>
      <c r="C91" s="38"/>
      <c r="D91" s="39"/>
      <c r="E91" s="51">
        <f aca="true" t="shared" si="19" ref="E91:P91">E19+E25+E46+E65+E72+E79+E82</f>
        <v>145572024.55</v>
      </c>
      <c r="F91" s="51">
        <f t="shared" si="19"/>
        <v>143909324.55</v>
      </c>
      <c r="G91" s="51">
        <f t="shared" si="19"/>
        <v>89805580</v>
      </c>
      <c r="H91" s="51">
        <f t="shared" si="19"/>
        <v>3187650</v>
      </c>
      <c r="I91" s="51">
        <f t="shared" si="19"/>
        <v>1180000</v>
      </c>
      <c r="J91" s="51">
        <f t="shared" si="19"/>
        <v>15359837.1</v>
      </c>
      <c r="K91" s="51">
        <f t="shared" si="19"/>
        <v>14589637.1</v>
      </c>
      <c r="L91" s="51">
        <f t="shared" si="19"/>
        <v>767200</v>
      </c>
      <c r="M91" s="51">
        <f t="shared" si="19"/>
        <v>40200</v>
      </c>
      <c r="N91" s="51">
        <f t="shared" si="19"/>
        <v>6000</v>
      </c>
      <c r="O91" s="51">
        <f t="shared" si="19"/>
        <v>14592637.1</v>
      </c>
      <c r="P91" s="51">
        <f t="shared" si="19"/>
        <v>160931861.64999998</v>
      </c>
    </row>
    <row r="92" spans="1:16" ht="15">
      <c r="A92" s="31"/>
      <c r="B92" s="32"/>
      <c r="C92" s="32"/>
      <c r="D92" s="3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31"/>
      <c r="B93" s="32"/>
      <c r="C93" s="32"/>
      <c r="D93" s="3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54" t="s">
        <v>200</v>
      </c>
      <c r="B94" s="155"/>
      <c r="C94" s="155"/>
      <c r="D94" s="152" t="s">
        <v>199</v>
      </c>
      <c r="E94" s="1"/>
      <c r="F94" s="1"/>
      <c r="G94" s="1"/>
      <c r="H94" s="1"/>
      <c r="I94" s="1"/>
      <c r="J94" s="1"/>
      <c r="K94" s="1"/>
      <c r="L94" s="34"/>
      <c r="M94" s="1"/>
      <c r="N94" s="35"/>
      <c r="O94" s="1"/>
      <c r="P94" s="153" t="s">
        <v>198</v>
      </c>
    </row>
    <row r="95" spans="1:16" ht="15">
      <c r="A95" s="31"/>
      <c r="B95" s="32"/>
      <c r="C95" s="32"/>
      <c r="D95" s="3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</sheetData>
  <sheetProtection/>
  <mergeCells count="27">
    <mergeCell ref="A94:C94"/>
    <mergeCell ref="B14:B17"/>
    <mergeCell ref="C14:C17"/>
    <mergeCell ref="F15:F17"/>
    <mergeCell ref="E14:I14"/>
    <mergeCell ref="G16:G17"/>
    <mergeCell ref="H16:H17"/>
    <mergeCell ref="I15:I17"/>
    <mergeCell ref="D14:D17"/>
    <mergeCell ref="J14:O14"/>
    <mergeCell ref="P14:P17"/>
    <mergeCell ref="E15:E17"/>
    <mergeCell ref="G15:H15"/>
    <mergeCell ref="J15:J17"/>
    <mergeCell ref="L15:L17"/>
    <mergeCell ref="M15:N15"/>
    <mergeCell ref="K15:K17"/>
    <mergeCell ref="O2:P2"/>
    <mergeCell ref="O3:P3"/>
    <mergeCell ref="B8:P8"/>
    <mergeCell ref="O15:O17"/>
    <mergeCell ref="M16:M17"/>
    <mergeCell ref="N16:N17"/>
    <mergeCell ref="A11:C11"/>
    <mergeCell ref="A12:P12"/>
    <mergeCell ref="O4:Q4"/>
    <mergeCell ref="A14:A17"/>
  </mergeCells>
  <printOptions horizontalCentered="1"/>
  <pageMargins left="0.1968503937007874" right="0.1968503937007874" top="0.7874015748031497" bottom="0.5905511811023623" header="0.5118110236220472" footer="0.31496062992125984"/>
  <pageSetup fitToHeight="7" horizontalDpi="300" verticalDpi="3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2020-12-21T12:18:45Z</cp:lastPrinted>
  <dcterms:created xsi:type="dcterms:W3CDTF">2014-01-17T10:52:16Z</dcterms:created>
  <dcterms:modified xsi:type="dcterms:W3CDTF">2020-12-28T15:31:44Z</dcterms:modified>
  <cp:category/>
  <cp:version/>
  <cp:contentType/>
  <cp:contentStatus/>
</cp:coreProperties>
</file>